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autoCompressPictures="0"/>
  <bookViews>
    <workbookView xWindow="0" yWindow="0" windowWidth="8385" windowHeight="11760" tabRatio="894"/>
  </bookViews>
  <sheets>
    <sheet name="Personalübersicht" sheetId="1" r:id="rId1"/>
    <sheet name="Demographie" sheetId="2" r:id="rId2"/>
    <sheet name="Herkunft" sheetId="3" r:id="rId3"/>
  </sheets>
  <calcPr calcId="152511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V38" i="1" l="1"/>
  <c r="BV39" i="1"/>
  <c r="BV37" i="1"/>
  <c r="BT6" i="1"/>
  <c r="BT55" i="1"/>
  <c r="BV40" i="1"/>
  <c r="BV29" i="1"/>
  <c r="BV23" i="1"/>
  <c r="BV17" i="1"/>
  <c r="BV10" i="1"/>
  <c r="BV9" i="1"/>
  <c r="BV54" i="1"/>
  <c r="BV7" i="1"/>
  <c r="D14" i="3"/>
  <c r="E7" i="3"/>
  <c r="E8" i="3"/>
  <c r="E9" i="3"/>
  <c r="E10" i="3"/>
  <c r="E11" i="3"/>
  <c r="E12" i="3"/>
  <c r="F14" i="3"/>
  <c r="E6" i="3"/>
  <c r="E5" i="3"/>
  <c r="E4" i="3"/>
  <c r="C7" i="2"/>
  <c r="D5" i="2"/>
  <c r="D7" i="2"/>
  <c r="E5" i="2"/>
  <c r="E7" i="2"/>
  <c r="F7" i="2"/>
  <c r="G7" i="2"/>
  <c r="H7" i="2"/>
  <c r="E14" i="3"/>
  <c r="BV8" i="1"/>
  <c r="BV53" i="1"/>
  <c r="BV11" i="1"/>
  <c r="BV52" i="1"/>
  <c r="BV12" i="1"/>
  <c r="BV51" i="1"/>
  <c r="BV14" i="1"/>
  <c r="BV45" i="1"/>
  <c r="BV16" i="1"/>
  <c r="BV18" i="1"/>
  <c r="BV19" i="1"/>
  <c r="BV20" i="1"/>
  <c r="BV21" i="1"/>
  <c r="BV22" i="1"/>
  <c r="BV24" i="1"/>
  <c r="BV25" i="1"/>
  <c r="BV26" i="1"/>
  <c r="BV27" i="1"/>
  <c r="BV28" i="1"/>
  <c r="BV30" i="1"/>
  <c r="BV31" i="1"/>
  <c r="BV32" i="1"/>
  <c r="BV33" i="1"/>
  <c r="BV34" i="1"/>
  <c r="BV35" i="1"/>
  <c r="BV36" i="1"/>
  <c r="BV41" i="1"/>
  <c r="BV42" i="1"/>
  <c r="BV43" i="1"/>
  <c r="BV44" i="1"/>
  <c r="BV46" i="1"/>
  <c r="BV47" i="1"/>
  <c r="BV48" i="1"/>
  <c r="BV49" i="1"/>
  <c r="BV50" i="1"/>
  <c r="BV55" i="1"/>
  <c r="BU55" i="1"/>
</calcChain>
</file>

<file path=xl/sharedStrings.xml><?xml version="1.0" encoding="utf-8"?>
<sst xmlns="http://schemas.openxmlformats.org/spreadsheetml/2006/main" count="1782" uniqueCount="768">
  <si>
    <t>Firma</t>
  </si>
  <si>
    <t>Anrede</t>
  </si>
  <si>
    <t>Name</t>
  </si>
  <si>
    <t>Vorname</t>
  </si>
  <si>
    <t>Geschlecht</t>
  </si>
  <si>
    <t>Geburtsort</t>
  </si>
  <si>
    <t>Nationalität</t>
  </si>
  <si>
    <t>Konfession</t>
  </si>
  <si>
    <t>Straße</t>
  </si>
  <si>
    <t>PLZ</t>
  </si>
  <si>
    <t>Ort</t>
  </si>
  <si>
    <t>Telefonnummer</t>
  </si>
  <si>
    <t>Beruf</t>
  </si>
  <si>
    <t>Stelle</t>
  </si>
  <si>
    <t>Abteilung</t>
  </si>
  <si>
    <t>Anzahl Kinder</t>
  </si>
  <si>
    <t>Name Ehepartner</t>
  </si>
  <si>
    <t>Vorname Ehepartner</t>
  </si>
  <si>
    <t>Geb. Ehepartner</t>
  </si>
  <si>
    <t>Name Kind 1</t>
  </si>
  <si>
    <t>Vorname Kind1</t>
  </si>
  <si>
    <t>Name Kind 2</t>
  </si>
  <si>
    <t>Vorname Kind 2</t>
  </si>
  <si>
    <t>Geb. Kind 1</t>
  </si>
  <si>
    <t>Geb. Kind 2</t>
  </si>
  <si>
    <t>Name Kind 3</t>
  </si>
  <si>
    <t>Vorname Kind 3</t>
  </si>
  <si>
    <t>Geb. Kind 3</t>
  </si>
  <si>
    <t>Bank</t>
  </si>
  <si>
    <t>BLZ</t>
  </si>
  <si>
    <t>Konto Nr.</t>
  </si>
  <si>
    <t>E-mail</t>
  </si>
  <si>
    <t>Bewerbergruppe</t>
  </si>
  <si>
    <t>Bewerberkreis</t>
  </si>
  <si>
    <t>Schulabschlus</t>
  </si>
  <si>
    <t>Qualifikation 1</t>
  </si>
  <si>
    <t>Qualifikation 2</t>
  </si>
  <si>
    <t>Qualifikation 3</t>
  </si>
  <si>
    <t>Tarifart</t>
  </si>
  <si>
    <t>Tarifgebiet</t>
  </si>
  <si>
    <t>Tarifstufe</t>
  </si>
  <si>
    <t>Entgeldart</t>
  </si>
  <si>
    <t>Tage/Woche</t>
  </si>
  <si>
    <t>Std./Tag</t>
  </si>
  <si>
    <t>Std./Monat</t>
  </si>
  <si>
    <t>Anlageart</t>
  </si>
  <si>
    <t>VwL AG</t>
  </si>
  <si>
    <t>Vertrags-/Kontonummer</t>
  </si>
  <si>
    <t>Finanzamt</t>
  </si>
  <si>
    <t>Steuerklasse</t>
  </si>
  <si>
    <t>KiStGebiet</t>
  </si>
  <si>
    <t>DEüV Tätigkeitsschlüssel</t>
  </si>
  <si>
    <t>Stellung im Beruf</t>
  </si>
  <si>
    <t>Personengruppe</t>
  </si>
  <si>
    <t>Krankenkasse</t>
  </si>
  <si>
    <t>Amtl Schlüssel</t>
  </si>
  <si>
    <t>SV/Rentenversicherungsnummer</t>
  </si>
  <si>
    <t>NordBüro KG</t>
  </si>
  <si>
    <t>Herr</t>
  </si>
  <si>
    <t>Schröder</t>
  </si>
  <si>
    <t>Mirko</t>
  </si>
  <si>
    <t>m</t>
  </si>
  <si>
    <t>Berlin</t>
  </si>
  <si>
    <t>Deutschland</t>
  </si>
  <si>
    <t>deutsch</t>
  </si>
  <si>
    <t>Keine</t>
  </si>
  <si>
    <t>Geschäftsführung</t>
  </si>
  <si>
    <t>geschieden</t>
  </si>
  <si>
    <t>Melanie</t>
  </si>
  <si>
    <t>Sven</t>
  </si>
  <si>
    <t>1-Aktive (extern)</t>
  </si>
  <si>
    <t>Angestellter</t>
  </si>
  <si>
    <t>Tabellenkalkulation</t>
  </si>
  <si>
    <t>Textverarbeitung</t>
  </si>
  <si>
    <t>G6</t>
  </si>
  <si>
    <t>Gehalt</t>
  </si>
  <si>
    <t>65150965S005</t>
  </si>
  <si>
    <t>Frau</t>
  </si>
  <si>
    <t>Mars</t>
  </si>
  <si>
    <t>Alina</t>
  </si>
  <si>
    <t>w</t>
  </si>
  <si>
    <t>Abteilungsleiter</t>
  </si>
  <si>
    <t>verheiratet</t>
  </si>
  <si>
    <t>Svenja</t>
  </si>
  <si>
    <t>Winfried</t>
  </si>
  <si>
    <t>Angestellte</t>
  </si>
  <si>
    <t>Kalkulation</t>
  </si>
  <si>
    <t>Marketing</t>
  </si>
  <si>
    <t>G5</t>
  </si>
  <si>
    <t>DAK</t>
  </si>
  <si>
    <t>42130171M501</t>
  </si>
  <si>
    <t>Müller</t>
  </si>
  <si>
    <t>Sonja</t>
  </si>
  <si>
    <t>Rostock</t>
  </si>
  <si>
    <t>Berufsschulabschluss</t>
  </si>
  <si>
    <t>Präsentationstechniken</t>
  </si>
  <si>
    <t>G4</t>
  </si>
  <si>
    <t>TKK</t>
  </si>
  <si>
    <t>42111262M507</t>
  </si>
  <si>
    <t>Schulze</t>
  </si>
  <si>
    <t>evangelisch</t>
  </si>
  <si>
    <t>Dresdner Bank</t>
  </si>
  <si>
    <t>Allg. Englisch</t>
  </si>
  <si>
    <t>Microsoft Office</t>
  </si>
  <si>
    <t>Kaufmännischer Schriftverkehr</t>
  </si>
  <si>
    <t>AOK/BE</t>
  </si>
  <si>
    <t>6523078S003</t>
  </si>
  <si>
    <t>Gül</t>
  </si>
  <si>
    <t>Ali</t>
  </si>
  <si>
    <t>ledig</t>
  </si>
  <si>
    <t>Hypo Vereinsbank</t>
  </si>
  <si>
    <t>Allg. Büroabläufe</t>
  </si>
  <si>
    <t>Barmer</t>
  </si>
  <si>
    <t>52250274G002</t>
  </si>
  <si>
    <t>Schmidt</t>
  </si>
  <si>
    <t>Elias</t>
  </si>
  <si>
    <t>65080585S000</t>
  </si>
  <si>
    <t>Fleiß</t>
  </si>
  <si>
    <t>65250281F005</t>
  </si>
  <si>
    <t>Weber</t>
  </si>
  <si>
    <t>Julian</t>
  </si>
  <si>
    <t>Kiel</t>
  </si>
  <si>
    <t>Wirtschaftsenglisch</t>
  </si>
  <si>
    <t>65201075W006</t>
  </si>
  <si>
    <t>Meyer</t>
  </si>
  <si>
    <t>Luca</t>
  </si>
  <si>
    <t>65170982M602</t>
  </si>
  <si>
    <t>Wagner</t>
  </si>
  <si>
    <t>Jonas</t>
  </si>
  <si>
    <t>65231168W004</t>
  </si>
  <si>
    <t>Schneider</t>
  </si>
  <si>
    <t>Linus</t>
  </si>
  <si>
    <t>Potsdam</t>
  </si>
  <si>
    <t>44040184S007</t>
  </si>
  <si>
    <t>0172 654216</t>
  </si>
  <si>
    <t>43090485B008</t>
  </si>
  <si>
    <t>Schulz</t>
  </si>
  <si>
    <t>Michael</t>
  </si>
  <si>
    <t>0172 216456</t>
  </si>
  <si>
    <t>43090384S005</t>
  </si>
  <si>
    <t>Hoffmann</t>
  </si>
  <si>
    <t>Noah</t>
  </si>
  <si>
    <t>Heike</t>
  </si>
  <si>
    <t>Claudia</t>
  </si>
  <si>
    <t>65110469H009</t>
  </si>
  <si>
    <t>52130770T007</t>
  </si>
  <si>
    <t>Koch</t>
  </si>
  <si>
    <t>Lukas</t>
  </si>
  <si>
    <t>6529038K007</t>
  </si>
  <si>
    <t>Bauer</t>
  </si>
  <si>
    <t>Simon</t>
  </si>
  <si>
    <t>Klaus</t>
  </si>
  <si>
    <t>66180866B004</t>
  </si>
  <si>
    <t>Horst</t>
  </si>
  <si>
    <t>Birgit</t>
  </si>
  <si>
    <t>65211183H504</t>
  </si>
  <si>
    <t>Strauß</t>
  </si>
  <si>
    <t>Kevin</t>
  </si>
  <si>
    <t>Dieter</t>
  </si>
  <si>
    <t>Mike</t>
  </si>
  <si>
    <t>65220579S003</t>
  </si>
  <si>
    <t>Voss</t>
  </si>
  <si>
    <t>Personal</t>
  </si>
  <si>
    <t>65180861V503</t>
  </si>
  <si>
    <t>Krüger</t>
  </si>
  <si>
    <t>65150781K506</t>
  </si>
  <si>
    <t>Vogt</t>
  </si>
  <si>
    <t>Owe</t>
  </si>
  <si>
    <t>Kaufmann/-frau für Bürokommunikation</t>
  </si>
  <si>
    <t>50031273V000</t>
  </si>
  <si>
    <t>Sahin</t>
  </si>
  <si>
    <t>Alexander</t>
  </si>
  <si>
    <t>65090159S009</t>
  </si>
  <si>
    <t>Richter</t>
  </si>
  <si>
    <t>Magdeburg</t>
  </si>
  <si>
    <t>4810180R002</t>
  </si>
  <si>
    <t>Klein</t>
  </si>
  <si>
    <t>65210781K005</t>
  </si>
  <si>
    <t>Wolf</t>
  </si>
  <si>
    <t>Sebastian</t>
  </si>
  <si>
    <t>Martin</t>
  </si>
  <si>
    <t>42150871W000</t>
  </si>
  <si>
    <t>Lange</t>
  </si>
  <si>
    <t>Andreas</t>
  </si>
  <si>
    <t>42111262L005</t>
  </si>
  <si>
    <t>Huber</t>
  </si>
  <si>
    <t>Sahrah</t>
  </si>
  <si>
    <t>65230780H501</t>
  </si>
  <si>
    <t>Werner</t>
  </si>
  <si>
    <t>Emil</t>
  </si>
  <si>
    <t>katholisch</t>
  </si>
  <si>
    <t>65180780W005</t>
  </si>
  <si>
    <t>Krause</t>
  </si>
  <si>
    <t>Laura</t>
  </si>
  <si>
    <t>43090585K501</t>
  </si>
  <si>
    <t>Lehmann</t>
  </si>
  <si>
    <t>Anna</t>
  </si>
  <si>
    <t>65210182L502</t>
  </si>
  <si>
    <t>Köhler</t>
  </si>
  <si>
    <t>Florian</t>
  </si>
  <si>
    <t>Voßstr. 89</t>
  </si>
  <si>
    <t>Hannover</t>
  </si>
  <si>
    <t>0171 839278</t>
  </si>
  <si>
    <t>Betriebswirt Handel</t>
  </si>
  <si>
    <t>Hannover - Mitte</t>
  </si>
  <si>
    <t>65250988K006</t>
  </si>
  <si>
    <t>Fuchs</t>
  </si>
  <si>
    <t>Emma</t>
  </si>
  <si>
    <t>Hamburg</t>
  </si>
  <si>
    <t>Bernhard</t>
  </si>
  <si>
    <t>Jaquelin</t>
  </si>
  <si>
    <t>Moritz</t>
  </si>
  <si>
    <t>Oskar</t>
  </si>
  <si>
    <t>43070468F501</t>
  </si>
  <si>
    <t>Peters</t>
  </si>
  <si>
    <t>Lina</t>
  </si>
  <si>
    <t>Köln</t>
  </si>
  <si>
    <t>590071290P505</t>
  </si>
  <si>
    <t>Lang</t>
  </si>
  <si>
    <t>Lena</t>
  </si>
  <si>
    <t>Bad Oldesloe</t>
  </si>
  <si>
    <t>0176 557720</t>
  </si>
  <si>
    <t>Jürgen</t>
  </si>
  <si>
    <t>54130881L504</t>
  </si>
  <si>
    <t>Kühn</t>
  </si>
  <si>
    <t>Paul</t>
  </si>
  <si>
    <t>Richard</t>
  </si>
  <si>
    <t>29.02.1982</t>
  </si>
  <si>
    <t>89301083K002</t>
  </si>
  <si>
    <t>Sauer</t>
  </si>
  <si>
    <t>Lisa</t>
  </si>
  <si>
    <t>München</t>
  </si>
  <si>
    <t>Kastelruther Allee 103</t>
  </si>
  <si>
    <t>verwitwet</t>
  </si>
  <si>
    <t>Sabine</t>
  </si>
  <si>
    <t>65311274S509</t>
  </si>
  <si>
    <t>Graf</t>
  </si>
  <si>
    <t>Elena</t>
  </si>
  <si>
    <t>Düsseldorf</t>
  </si>
  <si>
    <t>Bremen</t>
  </si>
  <si>
    <t>63240360G506</t>
  </si>
  <si>
    <t>Tempo</t>
  </si>
  <si>
    <t>Sophie</t>
  </si>
  <si>
    <t>Wien</t>
  </si>
  <si>
    <t>Hauptstr. 33b</t>
  </si>
  <si>
    <t>Willi</t>
  </si>
  <si>
    <t>Erna</t>
  </si>
  <si>
    <t>78270779T501</t>
  </si>
  <si>
    <t>Herrn</t>
  </si>
  <si>
    <t>Glate</t>
  </si>
  <si>
    <t>Tobias</t>
  </si>
  <si>
    <t>Ahrensburg</t>
  </si>
  <si>
    <t>60250855G005</t>
  </si>
  <si>
    <t>Struppe</t>
  </si>
  <si>
    <t>Tim</t>
  </si>
  <si>
    <t>90300465S008</t>
  </si>
  <si>
    <t>Porbst</t>
  </si>
  <si>
    <t>Lea</t>
  </si>
  <si>
    <t>Karlsruhe</t>
  </si>
  <si>
    <t>Emilia</t>
  </si>
  <si>
    <t>81281087P506</t>
  </si>
  <si>
    <t>Pfeiffer</t>
  </si>
  <si>
    <t>Selina</t>
  </si>
  <si>
    <t>Saarbrücken</t>
  </si>
  <si>
    <t>Olaf</t>
  </si>
  <si>
    <t>Maria</t>
  </si>
  <si>
    <t>39070777P501</t>
  </si>
  <si>
    <t>Cicek</t>
  </si>
  <si>
    <t>Elizabeth</t>
  </si>
  <si>
    <t>Abteilungsleiterin</t>
  </si>
  <si>
    <t>43161250C500</t>
  </si>
  <si>
    <t>Jäckel</t>
  </si>
  <si>
    <t>keine</t>
  </si>
  <si>
    <t>76280993J002</t>
  </si>
  <si>
    <t>Bothe</t>
  </si>
  <si>
    <t>Kerstin</t>
  </si>
  <si>
    <t>0177 4489234</t>
  </si>
  <si>
    <t>56280194B502</t>
  </si>
  <si>
    <t>Owald</t>
  </si>
  <si>
    <t>90150992O506</t>
  </si>
  <si>
    <t>Basisbezug</t>
  </si>
  <si>
    <t xml:space="preserve">Personalkosten </t>
  </si>
  <si>
    <t>Staats-angehörigkeit</t>
  </si>
  <si>
    <t>Hameln</t>
  </si>
  <si>
    <t>Lüneburg</t>
  </si>
  <si>
    <t>Dortmund</t>
  </si>
  <si>
    <t>Essen</t>
  </si>
  <si>
    <t>Christian</t>
  </si>
  <si>
    <t>Lübeck</t>
  </si>
  <si>
    <t>Osnabrück</t>
  </si>
  <si>
    <t>05130 2865744</t>
  </si>
  <si>
    <t>0511 4378877</t>
  </si>
  <si>
    <t>05071 3107843</t>
  </si>
  <si>
    <t>05131 7828877</t>
  </si>
  <si>
    <t>05102 278965</t>
  </si>
  <si>
    <t>0511 2900787</t>
  </si>
  <si>
    <t>05161 734 7788</t>
  </si>
  <si>
    <t>05071 55345649</t>
  </si>
  <si>
    <t>05164 9764227</t>
  </si>
  <si>
    <t>05102 3497532</t>
  </si>
  <si>
    <t>05164 3056987</t>
  </si>
  <si>
    <t>05131 2246539</t>
  </si>
  <si>
    <t>05102 34565642</t>
  </si>
  <si>
    <t>05130 28764322</t>
  </si>
  <si>
    <t>05131 9775225</t>
  </si>
  <si>
    <t>05161 44566775</t>
  </si>
  <si>
    <t>05164 3346468</t>
  </si>
  <si>
    <t>05131 42689433</t>
  </si>
  <si>
    <t>05164 35443221</t>
  </si>
  <si>
    <t>05105 44074576</t>
  </si>
  <si>
    <t>0511 2809805</t>
  </si>
  <si>
    <t>0511 42689544</t>
  </si>
  <si>
    <t>05105 4379856</t>
  </si>
  <si>
    <t>05161 7828877</t>
  </si>
  <si>
    <t>05131 7828897</t>
  </si>
  <si>
    <t>0511 9775225</t>
  </si>
  <si>
    <t>0511 315897</t>
  </si>
  <si>
    <t>0511 5875598</t>
  </si>
  <si>
    <t>05071 937211490</t>
  </si>
  <si>
    <t>0511 471198</t>
  </si>
  <si>
    <t>05131 59821</t>
  </si>
  <si>
    <t>05131 2276598</t>
  </si>
  <si>
    <t>05102 601457</t>
  </si>
  <si>
    <t>0511 638923</t>
  </si>
  <si>
    <t>0171 778131</t>
  </si>
  <si>
    <t>0511 75100</t>
  </si>
  <si>
    <t>05071 1988243</t>
  </si>
  <si>
    <t>0163 8339027</t>
  </si>
  <si>
    <t>Wedemark</t>
  </si>
  <si>
    <t>Hademstorf</t>
  </si>
  <si>
    <t>Laatzen</t>
  </si>
  <si>
    <t>Langenhagen</t>
  </si>
  <si>
    <t>Bomlitz</t>
  </si>
  <si>
    <t>Hodenhagen</t>
  </si>
  <si>
    <t>Eickeloh</t>
  </si>
  <si>
    <t>Barsinghausen</t>
  </si>
  <si>
    <t>Kaltenweider Straße 55</t>
  </si>
  <si>
    <t>Am Wildpfad 20</t>
  </si>
  <si>
    <t>Rotkamp 87</t>
  </si>
  <si>
    <t>Rehflucht 44</t>
  </si>
  <si>
    <t>Gartenweg 2</t>
  </si>
  <si>
    <t>Ortskamp 66</t>
  </si>
  <si>
    <t>Torgarten 9</t>
  </si>
  <si>
    <t>Voßstr. 44</t>
  </si>
  <si>
    <t>Zilleweg 20</t>
  </si>
  <si>
    <t>Hinüberweg 23</t>
  </si>
  <si>
    <t>Am Kanal 50</t>
  </si>
  <si>
    <t>Friedenstr. 40</t>
  </si>
  <si>
    <t>Heymesstr. 90</t>
  </si>
  <si>
    <t>Finkenweg 10</t>
  </si>
  <si>
    <t>Allerweg 3</t>
  </si>
  <si>
    <t>Tannenweg 5</t>
  </si>
  <si>
    <t>Kiefernweg 12</t>
  </si>
  <si>
    <t>Seeweg 60</t>
  </si>
  <si>
    <t>Lange Str. 60</t>
  </si>
  <si>
    <t>Goldweg. 9</t>
  </si>
  <si>
    <t>Krümpel 8</t>
  </si>
  <si>
    <t>Schillerstr. 13</t>
  </si>
  <si>
    <t>Bergstr. 5</t>
  </si>
  <si>
    <t>Bremer Str. 20</t>
  </si>
  <si>
    <t>Feldstraße 7</t>
  </si>
  <si>
    <t>Kirchstr. 7</t>
  </si>
  <si>
    <t>Südeck 99</t>
  </si>
  <si>
    <t>Kielerstraße 105d</t>
  </si>
  <si>
    <t>Hanno-Ring 20</t>
  </si>
  <si>
    <t>Am Berge 6</t>
  </si>
  <si>
    <t>Dorfstr. 90</t>
  </si>
  <si>
    <t>Saarweg 1</t>
  </si>
  <si>
    <t>0511 37768991</t>
  </si>
  <si>
    <t>0511 987435</t>
  </si>
  <si>
    <t>0511 47798754</t>
  </si>
  <si>
    <t>Flughafen 1</t>
  </si>
  <si>
    <t>Waldstr. 66</t>
  </si>
  <si>
    <t>Bierweg 5</t>
  </si>
  <si>
    <t>Gutsweg 8</t>
  </si>
  <si>
    <t>An der Bahn 3</t>
  </si>
  <si>
    <t>Waldsroder Str. 10</t>
  </si>
  <si>
    <t>Aueweg 5</t>
  </si>
  <si>
    <t>Im Poos 4</t>
  </si>
  <si>
    <t>Geschäftsleiter</t>
  </si>
  <si>
    <t>Geschäftsleiterin</t>
  </si>
  <si>
    <t>Umweltbeauftragter</t>
  </si>
  <si>
    <t>Lager</t>
  </si>
  <si>
    <t>Gruppenleiter</t>
  </si>
  <si>
    <t>Sacharbeiter Fuhrpark</t>
  </si>
  <si>
    <t>Produktion</t>
  </si>
  <si>
    <t>Sacharbeiter, Produktionssteuerung/Logistik</t>
  </si>
  <si>
    <t>Sacharbeiter, Konstruktion/Desing</t>
  </si>
  <si>
    <t>Gruppenleiter, Metallbau</t>
  </si>
  <si>
    <t>Gruppenleiter, Montage</t>
  </si>
  <si>
    <t>Gruppenleiter, Verpackung</t>
  </si>
  <si>
    <t>Einkauf</t>
  </si>
  <si>
    <t>Gruppenleiter, Werkstoffe</t>
  </si>
  <si>
    <t>Sacharbeiter, Holz/Funiere</t>
  </si>
  <si>
    <t>Sacharbeiter, Metall</t>
  </si>
  <si>
    <t>Sacharbeiter, Polstermaterial</t>
  </si>
  <si>
    <t>Sacharbeiter, Handelswaren</t>
  </si>
  <si>
    <t>Jan</t>
  </si>
  <si>
    <t>Verkauf/Marketing</t>
  </si>
  <si>
    <t>Sacharbeiter, Absatzlogistik</t>
  </si>
  <si>
    <t>Sacharbeiter</t>
  </si>
  <si>
    <t>Gruppenleiter, Außendienst</t>
  </si>
  <si>
    <t>Gruppenleiter, Auftragsbearbeitung</t>
  </si>
  <si>
    <t>Sacharbeiterin, Büroeinrichtung</t>
  </si>
  <si>
    <t>Verwaltung</t>
  </si>
  <si>
    <t>Sacharbeiterin, Sekretariat</t>
  </si>
  <si>
    <t>Gruppenleiter, Rechungswesen</t>
  </si>
  <si>
    <t>Sacharbeiter, Finanzbuchhaltung</t>
  </si>
  <si>
    <t>Sacharbeiterin, Lohnbuchhaltung</t>
  </si>
  <si>
    <t>Sacharbeiter, KLA/Controlling/Planung</t>
  </si>
  <si>
    <t>Sacharbeiterin, Statistik</t>
  </si>
  <si>
    <t>Sacharbeiter, PC- und Netzwerkbetreuung</t>
  </si>
  <si>
    <t>Gruppenleiterin</t>
  </si>
  <si>
    <t>Sacharbeiterin, Personalsachbearbeiterin</t>
  </si>
  <si>
    <t>Sacharbeiterin, Personalsachbearbeiterin/Ausbildungsleiterin</t>
  </si>
  <si>
    <t>Praktikantin</t>
  </si>
  <si>
    <t>Garbsen</t>
  </si>
  <si>
    <t>Hannover-Mitte</t>
  </si>
  <si>
    <t>Burgdorf</t>
  </si>
  <si>
    <t>Hannover-Land II</t>
  </si>
  <si>
    <t>Soltau</t>
  </si>
  <si>
    <t>Hannover-Land I</t>
  </si>
  <si>
    <t>Bürokauffrau</t>
  </si>
  <si>
    <t>Bürokaufmann</t>
  </si>
  <si>
    <t>Kaufmann für Bürokommunikation</t>
  </si>
  <si>
    <t>Diplom-Betriebswirt Absatz-Marketing</t>
  </si>
  <si>
    <t>Diplom-Betribswirt Management</t>
  </si>
  <si>
    <t>Steuerberaterin, Wirtschaftsprüferin, Master der BWL</t>
  </si>
  <si>
    <t>Master der Biologie und Ökologie</t>
  </si>
  <si>
    <t>Lagerarbeiter</t>
  </si>
  <si>
    <t>Kauffrau für Groß- und Außenhandel</t>
  </si>
  <si>
    <t>Kaufmann für Speditions- und Logistikwirtschaft</t>
  </si>
  <si>
    <t>Master für BWL, Schwerpunkte Produktion und Management</t>
  </si>
  <si>
    <t>Fachkraft für Lagerlogistik</t>
  </si>
  <si>
    <t xml:space="preserve">Lagerarbeiter </t>
  </si>
  <si>
    <t>Lager/Versand</t>
  </si>
  <si>
    <t>Sachbearbeiter Versand, Qualitätsbeauftragter</t>
  </si>
  <si>
    <t>Bachelor für Speditions- und Logistikwirtschaft</t>
  </si>
  <si>
    <t>Indutriekaufmann</t>
  </si>
  <si>
    <t>Master Design und Produktenwicklung</t>
  </si>
  <si>
    <t>Bachelor für Industrietechnik</t>
  </si>
  <si>
    <t>Bachelor Robotik und Automatisation</t>
  </si>
  <si>
    <t>Bachelor Logistik und Vertrieb</t>
  </si>
  <si>
    <t>Master BWL, Schwerpunkt Logistik und Produktion</t>
  </si>
  <si>
    <t>Industriekaufmann</t>
  </si>
  <si>
    <t>Bachelor Bankwesen</t>
  </si>
  <si>
    <t>Master BWL, Schwerpunkt Vertrieb und Marketng</t>
  </si>
  <si>
    <t>Sachbearbeiter Außendienst</t>
  </si>
  <si>
    <t>Kaufmann für Marketingkommunikation</t>
  </si>
  <si>
    <t>Bachelor BWL, Schwerpunkt Vertreb und Produktion</t>
  </si>
  <si>
    <t>Bachelor BWL, Schwerpunkt Organisation und Management</t>
  </si>
  <si>
    <t>Kauffrau für Bürokommunikation</t>
  </si>
  <si>
    <t>Master BWL, Schwerpunkt Personalwirtschaft</t>
  </si>
  <si>
    <t>Master BWL, Schwerpunkt Organisation und Personal</t>
  </si>
  <si>
    <t>Master BWL, Schwerpunkt Rechnungswesen</t>
  </si>
  <si>
    <t>Steuerfachangestellte</t>
  </si>
  <si>
    <t>Industriekauffrau</t>
  </si>
  <si>
    <t>Bachelor BWL, Schwerpunkt Rechnungswesen</t>
  </si>
  <si>
    <t>IT-Systemelektroniker</t>
  </si>
  <si>
    <t>Diplomhandels-lehrerin</t>
  </si>
  <si>
    <t>Kaufmännischer Assistent für Informations-verarbeitung</t>
  </si>
  <si>
    <t>Auszubildender</t>
  </si>
  <si>
    <t>Auszubildende</t>
  </si>
  <si>
    <t>Kauffrau für Büromanagemant</t>
  </si>
  <si>
    <t>Assistentin der Geschäftsleitung</t>
  </si>
  <si>
    <t>Bachelor der BWL Schwerpunkt: Qualitätsmanage-ment</t>
  </si>
  <si>
    <t>Fachhochschulreife</t>
  </si>
  <si>
    <t>allg. Hochschulreife</t>
  </si>
  <si>
    <t>IBAN</t>
  </si>
  <si>
    <t>BIC</t>
  </si>
  <si>
    <t>PBNKDEFFXXX</t>
  </si>
  <si>
    <t>Sparkasse Hannover</t>
  </si>
  <si>
    <t>DE45250501804296589750</t>
  </si>
  <si>
    <t>SPKHDE2HXXX</t>
  </si>
  <si>
    <t>Commerzbank Hannover</t>
  </si>
  <si>
    <t>DE05250400660612345989</t>
  </si>
  <si>
    <t>COBADEFFXXX</t>
  </si>
  <si>
    <t>DE36250400660612346789</t>
  </si>
  <si>
    <t>DE06250400660061294500</t>
  </si>
  <si>
    <t>DE79250501804296545779</t>
  </si>
  <si>
    <t>DE77250501807345611805</t>
  </si>
  <si>
    <t>DE86250400660800646266</t>
  </si>
  <si>
    <t>DE27250400660098732145</t>
  </si>
  <si>
    <t>DE35250501800564213454</t>
  </si>
  <si>
    <t>Postbank Hannover</t>
  </si>
  <si>
    <t>DE25250100300003934840</t>
  </si>
  <si>
    <t>DE26250400660007890790</t>
  </si>
  <si>
    <t>DE48250400660395895632</t>
  </si>
  <si>
    <t>DE34250501800452378389</t>
  </si>
  <si>
    <t>VOHADE2HXXX</t>
  </si>
  <si>
    <t>DE96251900010747657473</t>
  </si>
  <si>
    <t>DE57250501800429654367</t>
  </si>
  <si>
    <t>DE57250501800429654561</t>
  </si>
  <si>
    <t>C0BADEFFXXX</t>
  </si>
  <si>
    <t>DE27250400666123456659</t>
  </si>
  <si>
    <t>DE68251900016123456759</t>
  </si>
  <si>
    <t>DE34250100305676344813</t>
  </si>
  <si>
    <t>DE53250400660612346774</t>
  </si>
  <si>
    <t>DE97250400666123474993</t>
  </si>
  <si>
    <t>DE90250400666123478029</t>
  </si>
  <si>
    <t>Hannoversche Volksbank</t>
  </si>
  <si>
    <t>DE33250501800094589445</t>
  </si>
  <si>
    <t>DE79250400669020053524</t>
  </si>
  <si>
    <t>DE20250501800000780494</t>
  </si>
  <si>
    <t>DE52250501800564212954</t>
  </si>
  <si>
    <t>DE37250501800089105672</t>
  </si>
  <si>
    <t>HYVEDEMM210</t>
  </si>
  <si>
    <t>DRESDEFF250</t>
  </si>
  <si>
    <t>DE86250300007476569987</t>
  </si>
  <si>
    <t>DE43250300007476570179</t>
  </si>
  <si>
    <t>DE59250501804296547012</t>
  </si>
  <si>
    <t>DE57250800206123014192</t>
  </si>
  <si>
    <t>DE13250501800429654577</t>
  </si>
  <si>
    <t>DE26250800200000612303</t>
  </si>
  <si>
    <t>DE65250300007476570365</t>
  </si>
  <si>
    <t>DE49250501800429654705</t>
  </si>
  <si>
    <t>DE51250800200061230839</t>
  </si>
  <si>
    <t>DE54250501800429654712</t>
  </si>
  <si>
    <t>DE86250100301275676880</t>
  </si>
  <si>
    <t>DE75250501804296549052</t>
  </si>
  <si>
    <t>DE22250501800429658974</t>
  </si>
  <si>
    <t>AT-Zusatzbetrag</t>
  </si>
  <si>
    <t>Arbeitgeberanteil</t>
  </si>
  <si>
    <t>Realschulabschluss,Berufsschulabschluss</t>
  </si>
  <si>
    <t>Realschulabschluss</t>
  </si>
  <si>
    <t>Fachlageristin</t>
  </si>
  <si>
    <t>Familienstand</t>
  </si>
  <si>
    <t>Andrea</t>
  </si>
  <si>
    <t>Patricia</t>
  </si>
  <si>
    <t>Valentina</t>
  </si>
  <si>
    <t>Anna-Lena</t>
  </si>
  <si>
    <t>Isabell</t>
  </si>
  <si>
    <t>Joseph</t>
  </si>
  <si>
    <t>Daniela</t>
  </si>
  <si>
    <t>Max</t>
  </si>
  <si>
    <t>Julia</t>
  </si>
  <si>
    <t>Logistik</t>
  </si>
  <si>
    <t>Management</t>
  </si>
  <si>
    <t>SAP Logistik, MM, PP, SD</t>
  </si>
  <si>
    <t>SAP Logistik MM, HR, SD</t>
  </si>
  <si>
    <t>Englisch, Spanisch</t>
  </si>
  <si>
    <t>internes externes Rechnungs-wesen</t>
  </si>
  <si>
    <t>Englisch</t>
  </si>
  <si>
    <t>Verfahrensrecht</t>
  </si>
  <si>
    <t>Führungsqualitäten</t>
  </si>
  <si>
    <t>Kommunikation</t>
  </si>
  <si>
    <t>Sport</t>
  </si>
  <si>
    <t>logistische Abläufe</t>
  </si>
  <si>
    <t>Inventur</t>
  </si>
  <si>
    <t>PPS-Systeme</t>
  </si>
  <si>
    <t>Warenwirtschaft, ERP-Systeme</t>
  </si>
  <si>
    <t>PPS-Systeme, CAD CAM-Systeme, ERP-Systeme</t>
  </si>
  <si>
    <t>Maschinenbau</t>
  </si>
  <si>
    <t>Materialkunde</t>
  </si>
  <si>
    <t>Gebrauchsdesign</t>
  </si>
  <si>
    <t>Konstruktion</t>
  </si>
  <si>
    <t>Personalplanung</t>
  </si>
  <si>
    <t>Tabellenkalkulation, Personalplanung</t>
  </si>
  <si>
    <t>Verpackungs-maschinen</t>
  </si>
  <si>
    <t>ERP Material-wirtschaft</t>
  </si>
  <si>
    <t>Allg. Englisch, Kommunikation</t>
  </si>
  <si>
    <t>Verhandlungen mit Lieferanten</t>
  </si>
  <si>
    <t>ERP Logistik - Materialwirtschaft</t>
  </si>
  <si>
    <t>ERP Personal, Logistik - Materialwirtschaft</t>
  </si>
  <si>
    <t>Metallbau und Konstruktion</t>
  </si>
  <si>
    <t>ERP Projektmanagement</t>
  </si>
  <si>
    <t>Materialwirtschaft und Design</t>
  </si>
  <si>
    <t>Kommunikation, Französisch</t>
  </si>
  <si>
    <t>Verhandlungstalent, Kommunikation</t>
  </si>
  <si>
    <t>Muttersprache türkisch, Englisch fließend</t>
  </si>
  <si>
    <t>Programmier-kenntnisse</t>
  </si>
  <si>
    <t>ERP Sales Distribution, Projektmanagement</t>
  </si>
  <si>
    <t>Wirtschaftsenglisch, französisch, portugiesisch</t>
  </si>
  <si>
    <t>Kommunikation, Zeitmanagement</t>
  </si>
  <si>
    <t>fließend englisch, fließend spanisch</t>
  </si>
  <si>
    <t>Präsentationstechniken, Kommunikation, fließend englisch</t>
  </si>
  <si>
    <t>ERP Sales Distribution</t>
  </si>
  <si>
    <t>Fleiß, Zuverlässig</t>
  </si>
  <si>
    <t>Veranstaltungs-management</t>
  </si>
  <si>
    <t>Projektmanage-ment, Veranstaltungs-management</t>
  </si>
  <si>
    <t xml:space="preserve"> italienisch</t>
  </si>
  <si>
    <t>Wirtschafts-englisch</t>
  </si>
  <si>
    <t>Controlling, Buchführung</t>
  </si>
  <si>
    <t>ERP-Finanzbuchhaltung Programmierkenntnisse</t>
  </si>
  <si>
    <t xml:space="preserve">ERP-Finanzbuch-haltung </t>
  </si>
  <si>
    <t>Finanzbuchhaltung</t>
  </si>
  <si>
    <t>Mathematik</t>
  </si>
  <si>
    <t>Fleiß, hohe Konzentrationsfähigkeit</t>
  </si>
  <si>
    <t>Controlling</t>
  </si>
  <si>
    <t>Geschäftsprozesse</t>
  </si>
  <si>
    <t>ERP Rechnungswesen, Tabellenkalkulation</t>
  </si>
  <si>
    <t>Programmierkenntnisse, Tabellenkalkulation</t>
  </si>
  <si>
    <t>IT-System-verwaltung</t>
  </si>
  <si>
    <t>Softwarestrukturen und Programmierkenntnisse</t>
  </si>
  <si>
    <t>Kommunikation, fließendes Englisch</t>
  </si>
  <si>
    <t>Wirtschaft- und Sozialrecht</t>
  </si>
  <si>
    <t>Personalrecht</t>
  </si>
  <si>
    <t>Kommunkation</t>
  </si>
  <si>
    <t>AusbildungsrechtPersonalrecht</t>
  </si>
  <si>
    <t>Geduld</t>
  </si>
  <si>
    <t>ERP Logistik Grundlagen</t>
  </si>
  <si>
    <t>besonders hohe Lernbereitschaft</t>
  </si>
  <si>
    <t>Programmier-grundlagen</t>
  </si>
  <si>
    <t>DE26250501800429654634</t>
  </si>
  <si>
    <t>DE89250100305764361429</t>
  </si>
  <si>
    <t>DE31250501804296543636</t>
  </si>
  <si>
    <t>DE79250501800080109039</t>
  </si>
  <si>
    <t>DE96250501800670123455</t>
  </si>
  <si>
    <t>DE09250501800002905671</t>
  </si>
  <si>
    <t>Divari</t>
  </si>
  <si>
    <t>Madhu</t>
  </si>
  <si>
    <t>Delhi</t>
  </si>
  <si>
    <t>hinduistisch</t>
  </si>
  <si>
    <t>Kütük</t>
  </si>
  <si>
    <t>Yusuf</t>
  </si>
  <si>
    <t>Adana</t>
  </si>
  <si>
    <t>Temperini</t>
  </si>
  <si>
    <t>Pablo</t>
  </si>
  <si>
    <t>Verona</t>
  </si>
  <si>
    <t>Italien</t>
  </si>
  <si>
    <t>italienisch</t>
  </si>
  <si>
    <t>Katholisch</t>
  </si>
  <si>
    <t>Eintrittsdatum</t>
  </si>
  <si>
    <t>Altersstruktur der NordBüro KG</t>
  </si>
  <si>
    <t>unter 20</t>
  </si>
  <si>
    <t>20-29 Jahre</t>
  </si>
  <si>
    <t>30-39 Jahre</t>
  </si>
  <si>
    <t>40-49 Jahre</t>
  </si>
  <si>
    <t>50-59 Jahre</t>
  </si>
  <si>
    <t>60-65 Jahre</t>
  </si>
  <si>
    <t>über 65 Jahre</t>
  </si>
  <si>
    <t>Mitarbeiter der NordBüro KG (Auszug)</t>
  </si>
  <si>
    <t>Alter</t>
  </si>
  <si>
    <t>Anzahl</t>
  </si>
  <si>
    <t>Bemerkung</t>
  </si>
  <si>
    <t>Prozent</t>
  </si>
  <si>
    <t>Gesamt</t>
  </si>
  <si>
    <t>Anteil Mitarbeiter nichtdeutscher Herkunft</t>
  </si>
  <si>
    <t>Türkei</t>
  </si>
  <si>
    <t>türkisch</t>
  </si>
  <si>
    <t>Indien</t>
  </si>
  <si>
    <t>indisch</t>
  </si>
  <si>
    <t>Istanbul</t>
  </si>
  <si>
    <t>muslimisch</t>
  </si>
  <si>
    <t>Herausgeber: Niedersächsisches Kultusministerium</t>
  </si>
  <si>
    <t>Die Daten dieser Sammlung sind frei erfunden, Übereinstimmungen mit realen Personen oder Unternehmen</t>
  </si>
  <si>
    <t>Referat 43</t>
  </si>
  <si>
    <t xml:space="preserve">sind nicht beabsichtigt und rein zufällig. Die Daten und Illustrationen dieser Sammlung dürfen für schulische </t>
  </si>
  <si>
    <t>Schiffgraben 12</t>
  </si>
  <si>
    <t>Zwecke ohne Nachfrage verwendet werden. Eine kommerzielle Nutzung ist nicht zulässig.</t>
  </si>
  <si>
    <t>30159 Hannover</t>
  </si>
  <si>
    <t>entnommen aus:</t>
  </si>
  <si>
    <t>http://www.unique-berlin.de/unique_pdf/abas_broschuere.pdf</t>
  </si>
  <si>
    <t>Bei der Erstellung der Altersstruktur wurde sich orientiert an der Analyse der Belegschaftsentwicklung der ABAS Studie aus dem Jahre 2007</t>
  </si>
  <si>
    <t>schweizerisch</t>
  </si>
  <si>
    <t>Herkunftsland</t>
  </si>
  <si>
    <t>Religion</t>
  </si>
  <si>
    <t>Anzahl der Mitarbeiter</t>
  </si>
  <si>
    <t>Schweiz</t>
  </si>
  <si>
    <t>Österreich</t>
  </si>
  <si>
    <t>Zürich</t>
  </si>
  <si>
    <t>Thorsten</t>
  </si>
  <si>
    <t>Leoben</t>
  </si>
  <si>
    <t>Gdansk</t>
  </si>
  <si>
    <t>Polen</t>
  </si>
  <si>
    <t>polnisch</t>
  </si>
  <si>
    <t>Malatya</t>
  </si>
  <si>
    <t>https://www.db.com/cr/de/datencenter/diversity.htm</t>
  </si>
  <si>
    <t>Zur Gesamtbelegschaft gehören weiterhin die Mitarbeiterinnen und Mitarbeiter des Ladengeschäftes und der Produktion, gesamt weitere 14 Mitarbeiterinnen und Mitarbeiter. Hier wird unterstellt, dass deren Zusammensetzung die Grundstruktur nicht verändert.</t>
  </si>
  <si>
    <t>Altersstruktur Deutsche Bank AG 2013</t>
  </si>
  <si>
    <t>Gesamt-summe:</t>
  </si>
  <si>
    <t>Anteil MA nichtdeutscher Herkunft</t>
  </si>
  <si>
    <t>Soll ABAS-Studie</t>
  </si>
  <si>
    <t>Beispiel Deutsche Bank</t>
  </si>
  <si>
    <t>(gerundet)</t>
  </si>
  <si>
    <t>bis 29 Jahre</t>
  </si>
  <si>
    <t>über 49 Jahre</t>
  </si>
  <si>
    <t>Beispiel 2:</t>
  </si>
  <si>
    <t>(+1 Auszubildender)</t>
  </si>
  <si>
    <t>(+2 Auszubildende/Praktikant)</t>
  </si>
  <si>
    <t>Geburts-datum</t>
  </si>
  <si>
    <t>schwei-zerisch</t>
  </si>
  <si>
    <t>Tamara</t>
  </si>
  <si>
    <t>Gehalts-gruppe</t>
  </si>
  <si>
    <t>Bauspar-vertrag</t>
  </si>
  <si>
    <t>Überweisungs-betrag Monatlich</t>
  </si>
  <si>
    <t>Zahlungs-empfänger</t>
  </si>
  <si>
    <t>Bauspar-kasse Schwäbisch Hall 62220000</t>
  </si>
  <si>
    <t xml:space="preserve">Deutsche Bauspar-kasse Badenia AG 66010200 </t>
  </si>
  <si>
    <t>Steuerkarten-nummer</t>
  </si>
  <si>
    <t>Steuerfrei-betrag im Monat</t>
  </si>
  <si>
    <t>Kinderfrei-betrag</t>
  </si>
  <si>
    <t>Bereichs-nummer SV</t>
  </si>
  <si>
    <t>Gesamt:</t>
  </si>
  <si>
    <t>Lager/Logistik/Warenannahme</t>
  </si>
  <si>
    <t>AZUBI</t>
  </si>
  <si>
    <t>Teichert</t>
  </si>
  <si>
    <t>Melissa</t>
  </si>
  <si>
    <t>Fleischer</t>
  </si>
  <si>
    <t>Katharin</t>
  </si>
  <si>
    <t>Goslar</t>
  </si>
  <si>
    <t>Heinrich-Heine-Str. 7 a</t>
  </si>
  <si>
    <t>Buchenweg 12</t>
  </si>
  <si>
    <t>Wunstorf</t>
  </si>
  <si>
    <t>0170 231324</t>
  </si>
  <si>
    <t>0150 322234</t>
  </si>
  <si>
    <t>Kauffrau für Einzelhandel</t>
  </si>
  <si>
    <t>Sacharbeiterin, Ladengeschäft</t>
  </si>
  <si>
    <t>Verkäuferin, Ladengeschäft</t>
  </si>
  <si>
    <t>DE47250400660012732145</t>
  </si>
  <si>
    <t>DE17250400660033732145</t>
  </si>
  <si>
    <t>schroeder@nordbuerokg.de</t>
  </si>
  <si>
    <t>mars@nordbuerokg.de</t>
  </si>
  <si>
    <t>mueller@nordbuerokg.de</t>
  </si>
  <si>
    <t>schulze@nordbuerokg.de</t>
  </si>
  <si>
    <t>guel@nordbuerokg.de</t>
  </si>
  <si>
    <t>schmidt@nordbuerokg.de</t>
  </si>
  <si>
    <t>kuetuek@nordbuerokg.de</t>
  </si>
  <si>
    <t>weber@nordbuerokg.de</t>
  </si>
  <si>
    <t>meyer@nordbuerokg.de</t>
  </si>
  <si>
    <t>wagner@nordbuerokg.de</t>
  </si>
  <si>
    <t>schneider@nordbuerokg.de</t>
  </si>
  <si>
    <t>divari@nordbuerokg.de</t>
  </si>
  <si>
    <t>schulz@nordbuerokg.de</t>
  </si>
  <si>
    <t>hoffmann@nordbuerokg.de</t>
  </si>
  <si>
    <t>temperini@nordbuerokg.de</t>
  </si>
  <si>
    <t>koch@nordbuerokg.de</t>
  </si>
  <si>
    <t>bauer@nordbuerokg.de</t>
  </si>
  <si>
    <t>horst@nordbuerokg.de</t>
  </si>
  <si>
    <t>strauss@nordbuerokg.de</t>
  </si>
  <si>
    <t>voss@nordbuerokg.de</t>
  </si>
  <si>
    <t>krueger@nordbuerokg.de</t>
  </si>
  <si>
    <t>vogt@nordbuerokg.de</t>
  </si>
  <si>
    <t>sahin@nordbuerokg.de</t>
  </si>
  <si>
    <t>richter@nordbuerokg.de</t>
  </si>
  <si>
    <t>klein@nordbuerokg.de</t>
  </si>
  <si>
    <t>wolf@nordbuerokg.de</t>
  </si>
  <si>
    <t>lange@nordbuerokg.de</t>
  </si>
  <si>
    <t>huber@nordbuerokg.de</t>
  </si>
  <si>
    <t>werner@nordbuerokg.de</t>
  </si>
  <si>
    <t>krause@nordbuerokg.de</t>
  </si>
  <si>
    <t>lehmann@nordbuerokg.de</t>
  </si>
  <si>
    <t>koehler@nordbuerokg.de</t>
  </si>
  <si>
    <t>teichert@nordbuerokg.de</t>
  </si>
  <si>
    <t>fleischer@nordbuerokg.de</t>
  </si>
  <si>
    <t>fuchs@nordbuerokg.de</t>
  </si>
  <si>
    <t>peters@nordbuerokg.de</t>
  </si>
  <si>
    <t>lang@nordbuerokg.de</t>
  </si>
  <si>
    <t>kuehn@nordbuerokg.de</t>
  </si>
  <si>
    <t>sauer@nordbuerokg.de</t>
  </si>
  <si>
    <t>graf@nordbuerokg.de</t>
  </si>
  <si>
    <t>tempo@nordbuerokg.de</t>
  </si>
  <si>
    <t>glate@nordbuerokg.de</t>
  </si>
  <si>
    <t>struppe@nordbuerokg.de</t>
  </si>
  <si>
    <t>porbst@nordbuerokg.de</t>
  </si>
  <si>
    <t>pfeiffer@nordbuerokg.de</t>
  </si>
  <si>
    <t>cicek@nordbuerokg.de</t>
  </si>
  <si>
    <t>jaeckel@nordbuerokg.de</t>
  </si>
  <si>
    <t>bothe@nordbuerokg.de</t>
  </si>
  <si>
    <t>owald@nordbuerokg.de</t>
  </si>
  <si>
    <t>42250988K023</t>
  </si>
  <si>
    <t>99250988K054</t>
  </si>
  <si>
    <t>Sportweg 90 i</t>
  </si>
  <si>
    <t>Südstr. 70 g</t>
  </si>
  <si>
    <t>Pfarrstr. 4 b</t>
  </si>
  <si>
    <t>Heideweg 29 c</t>
  </si>
  <si>
    <t>Stand: Dezember 2016, Version: 2-2</t>
  </si>
  <si>
    <t xml:space="preserve">Schülerin              
11. Klasse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</si>
</sst>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d/m/yyyy;@"/>
    <numFmt numFmtId="166" formatCode="#,##0.00\ &quot;€&quot;"/>
  </numFmts>
  <fonts count="18" x14ac:knownFonts="1">
    <font>
      <sz val="12"/>
      <color indexed="8"/>
      <name val="Verdana"/>
    </font>
    <font>
      <sz val="10"/>
      <color indexed="8"/>
      <name val="Helvetica"/>
    </font>
    <font>
      <b/>
      <sz val="10"/>
      <color indexed="8"/>
      <name val="Helvetica"/>
    </font>
    <font>
      <u/>
      <sz val="12"/>
      <color theme="11"/>
      <name val="Verdana"/>
    </font>
    <font>
      <sz val="10"/>
      <color rgb="FF000000"/>
      <name val="Helvetica"/>
    </font>
    <font>
      <sz val="10"/>
      <name val="Helvetica"/>
    </font>
    <font>
      <b/>
      <sz val="10"/>
      <color rgb="FF000000"/>
      <name val="Helvetica"/>
    </font>
    <font>
      <b/>
      <sz val="12"/>
      <color rgb="FF3F3F3F"/>
      <name val="Calibri"/>
      <family val="2"/>
      <scheme val="minor"/>
    </font>
    <font>
      <b/>
      <sz val="10"/>
      <color rgb="FF3F3F3F"/>
      <name val="Helvetica"/>
    </font>
    <font>
      <b/>
      <sz val="10"/>
      <name val="Helvetica"/>
    </font>
    <font>
      <sz val="12"/>
      <name val="Verdana"/>
    </font>
    <font>
      <b/>
      <sz val="12"/>
      <color indexed="8"/>
      <name val="Verdana"/>
    </font>
    <font>
      <sz val="8"/>
      <name val="Verdana"/>
    </font>
    <font>
      <sz val="10"/>
      <color theme="1"/>
      <name val="Calibri"/>
      <scheme val="minor"/>
    </font>
    <font>
      <u val="double"/>
      <sz val="12"/>
      <color indexed="8"/>
      <name val="Verdana"/>
    </font>
    <font>
      <sz val="10"/>
      <color indexed="8"/>
      <name val="Verdana"/>
    </font>
    <font>
      <u/>
      <sz val="10"/>
      <color indexed="8"/>
      <name val="Helvetica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10"/>
      </left>
      <right style="thin">
        <color indexed="8"/>
      </right>
      <top style="thin">
        <color indexed="8"/>
      </top>
      <bottom/>
      <diagonal/>
    </border>
    <border>
      <left style="thin">
        <color indexed="1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indexed="10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rgb="FF3F3F3F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27">
    <xf numFmtId="0" fontId="0" fillId="0" borderId="0" applyNumberFormat="0" applyFill="0" applyBorder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7" fillId="3" borderId="9" applyNumberFormat="0" applyAlignment="0" applyProtection="0"/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</cellStyleXfs>
  <cellXfs count="117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2" borderId="5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2" xfId="0" applyNumberFormat="1" applyFont="1" applyFill="1" applyBorder="1" applyAlignment="1">
      <alignment vertical="top" wrapText="1"/>
    </xf>
    <xf numFmtId="0" fontId="2" fillId="2" borderId="13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164" fontId="1" fillId="4" borderId="2" xfId="0" applyNumberFormat="1" applyFont="1" applyFill="1" applyBorder="1" applyAlignment="1">
      <alignment vertical="top" wrapText="1"/>
    </xf>
    <xf numFmtId="0" fontId="1" fillId="4" borderId="2" xfId="0" applyNumberFormat="1" applyFont="1" applyFill="1" applyBorder="1" applyAlignment="1">
      <alignment vertical="top" wrapText="1"/>
    </xf>
    <xf numFmtId="0" fontId="1" fillId="4" borderId="5" xfId="0" applyNumberFormat="1" applyFont="1" applyFill="1" applyBorder="1" applyAlignment="1">
      <alignment vertical="top" wrapText="1"/>
    </xf>
    <xf numFmtId="0" fontId="1" fillId="4" borderId="4" xfId="0" applyNumberFormat="1" applyFont="1" applyFill="1" applyBorder="1" applyAlignment="1">
      <alignment vertical="top" wrapText="1"/>
    </xf>
    <xf numFmtId="0" fontId="2" fillId="2" borderId="21" xfId="0" applyNumberFormat="1" applyFont="1" applyFill="1" applyBorder="1" applyAlignment="1">
      <alignment vertical="top" wrapText="1"/>
    </xf>
    <xf numFmtId="0" fontId="1" fillId="4" borderId="22" xfId="0" applyNumberFormat="1" applyFont="1" applyFill="1" applyBorder="1" applyAlignment="1">
      <alignment vertical="top" wrapText="1"/>
    </xf>
    <xf numFmtId="164" fontId="1" fillId="4" borderId="22" xfId="0" applyNumberFormat="1" applyFont="1" applyFill="1" applyBorder="1" applyAlignment="1">
      <alignment vertical="top" wrapText="1"/>
    </xf>
    <xf numFmtId="0" fontId="1" fillId="4" borderId="23" xfId="0" applyNumberFormat="1" applyFont="1" applyFill="1" applyBorder="1" applyAlignment="1">
      <alignment vertical="top" wrapText="1"/>
    </xf>
    <xf numFmtId="0" fontId="1" fillId="4" borderId="24" xfId="0" applyNumberFormat="1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8" fillId="2" borderId="25" xfId="61" applyFont="1" applyFill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13" fillId="4" borderId="0" xfId="0" applyFont="1" applyFill="1" applyBorder="1" applyAlignment="1"/>
    <xf numFmtId="0" fontId="0" fillId="4" borderId="0" xfId="0" applyFill="1" applyBorder="1" applyAlignment="1">
      <alignment horizontal="right" indent="1"/>
    </xf>
    <xf numFmtId="0" fontId="11" fillId="2" borderId="5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2" borderId="27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center" wrapText="1"/>
    </xf>
    <xf numFmtId="0" fontId="0" fillId="5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0" fillId="0" borderId="31" xfId="0" applyFont="1" applyBorder="1" applyAlignment="1">
      <alignment vertical="top" wrapText="1"/>
    </xf>
    <xf numFmtId="0" fontId="0" fillId="0" borderId="32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9" fontId="0" fillId="0" borderId="32" xfId="0" applyNumberFormat="1" applyFont="1" applyBorder="1" applyAlignment="1">
      <alignment horizontal="center" vertical="center" wrapText="1"/>
    </xf>
    <xf numFmtId="9" fontId="0" fillId="0" borderId="33" xfId="0" applyNumberFormat="1" applyFont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left" vertical="top" wrapText="1"/>
    </xf>
    <xf numFmtId="9" fontId="0" fillId="6" borderId="5" xfId="0" applyNumberFormat="1" applyFont="1" applyFill="1" applyBorder="1" applyAlignment="1">
      <alignment horizontal="center" vertical="center" wrapText="1"/>
    </xf>
    <xf numFmtId="10" fontId="0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center" wrapText="1"/>
    </xf>
    <xf numFmtId="2" fontId="0" fillId="0" borderId="17" xfId="0" applyNumberFormat="1" applyFont="1" applyBorder="1" applyAlignment="1">
      <alignment vertical="top" wrapText="1"/>
    </xf>
    <xf numFmtId="0" fontId="11" fillId="0" borderId="35" xfId="0" applyFont="1" applyBorder="1" applyAlignment="1">
      <alignment horizontal="center" vertical="center" wrapText="1"/>
    </xf>
    <xf numFmtId="0" fontId="0" fillId="0" borderId="36" xfId="0" applyFont="1" applyBorder="1" applyAlignment="1">
      <alignment vertical="top" wrapText="1"/>
    </xf>
    <xf numFmtId="2" fontId="14" fillId="0" borderId="23" xfId="0" applyNumberFormat="1" applyFont="1" applyBorder="1" applyAlignment="1">
      <alignment horizontal="center" vertical="center" wrapText="1"/>
    </xf>
    <xf numFmtId="9" fontId="0" fillId="0" borderId="5" xfId="0" applyNumberFormat="1" applyFont="1" applyBorder="1" applyAlignment="1">
      <alignment horizontal="center" vertical="center" wrapText="1"/>
    </xf>
    <xf numFmtId="0" fontId="2" fillId="4" borderId="21" xfId="0" applyNumberFormat="1" applyFont="1" applyFill="1" applyBorder="1" applyAlignment="1">
      <alignment vertical="top" wrapText="1"/>
    </xf>
    <xf numFmtId="0" fontId="4" fillId="4" borderId="6" xfId="0" applyFont="1" applyFill="1" applyBorder="1" applyAlignment="1">
      <alignment vertical="top" wrapText="1"/>
    </xf>
    <xf numFmtId="165" fontId="1" fillId="4" borderId="22" xfId="0" applyNumberFormat="1" applyFont="1" applyFill="1" applyBorder="1" applyAlignment="1">
      <alignment vertical="top" wrapText="1"/>
    </xf>
    <xf numFmtId="0" fontId="1" fillId="4" borderId="0" xfId="0" applyNumberFormat="1" applyFont="1" applyFill="1" applyAlignment="1">
      <alignment vertical="top" wrapText="1"/>
    </xf>
    <xf numFmtId="0" fontId="2" fillId="4" borderId="1" xfId="0" applyNumberFormat="1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165" fontId="1" fillId="4" borderId="2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0" fontId="5" fillId="4" borderId="2" xfId="0" applyNumberFormat="1" applyFont="1" applyFill="1" applyBorder="1" applyAlignment="1">
      <alignment vertical="top" wrapText="1"/>
    </xf>
    <xf numFmtId="0" fontId="9" fillId="4" borderId="1" xfId="0" applyNumberFormat="1" applyFont="1" applyFill="1" applyBorder="1" applyAlignment="1">
      <alignment vertical="top" wrapText="1"/>
    </xf>
    <xf numFmtId="0" fontId="5" fillId="4" borderId="6" xfId="0" applyFont="1" applyFill="1" applyBorder="1" applyAlignment="1">
      <alignment vertical="top" wrapText="1"/>
    </xf>
    <xf numFmtId="0" fontId="5" fillId="4" borderId="3" xfId="0" applyFont="1" applyFill="1" applyBorder="1" applyAlignment="1">
      <alignment vertical="top" wrapText="1"/>
    </xf>
    <xf numFmtId="165" fontId="5" fillId="4" borderId="2" xfId="0" applyNumberFormat="1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0" fontId="5" fillId="4" borderId="0" xfId="0" applyNumberFormat="1" applyFont="1" applyFill="1" applyAlignment="1">
      <alignment vertical="top" wrapText="1"/>
    </xf>
    <xf numFmtId="0" fontId="0" fillId="4" borderId="0" xfId="0" applyFont="1" applyFill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1" fillId="4" borderId="0" xfId="0" applyFont="1" applyFill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5" fontId="1" fillId="4" borderId="2" xfId="0" applyNumberFormat="1" applyFont="1" applyFill="1" applyBorder="1" applyAlignment="1">
      <alignment horizontal="right" vertical="top" wrapText="1"/>
    </xf>
    <xf numFmtId="0" fontId="1" fillId="4" borderId="15" xfId="0" applyNumberFormat="1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top" wrapText="1"/>
    </xf>
    <xf numFmtId="0" fontId="2" fillId="4" borderId="12" xfId="0" applyNumberFormat="1" applyFont="1" applyFill="1" applyBorder="1" applyAlignment="1">
      <alignment vertical="top" wrapText="1"/>
    </xf>
    <xf numFmtId="0" fontId="1" fillId="4" borderId="10" xfId="0" applyNumberFormat="1" applyFont="1" applyFill="1" applyBorder="1" applyAlignment="1">
      <alignment vertical="top" wrapText="1"/>
    </xf>
    <xf numFmtId="0" fontId="1" fillId="4" borderId="16" xfId="0" applyNumberFormat="1" applyFont="1" applyFill="1" applyBorder="1" applyAlignment="1">
      <alignment vertical="top" wrapText="1"/>
    </xf>
    <xf numFmtId="0" fontId="4" fillId="4" borderId="5" xfId="0" applyFont="1" applyFill="1" applyBorder="1" applyAlignment="1">
      <alignment vertical="top" wrapText="1"/>
    </xf>
    <xf numFmtId="0" fontId="1" fillId="4" borderId="11" xfId="0" applyNumberFormat="1" applyFont="1" applyFill="1" applyBorder="1" applyAlignment="1">
      <alignment vertical="top" wrapText="1"/>
    </xf>
    <xf numFmtId="165" fontId="1" fillId="4" borderId="10" xfId="0" applyNumberFormat="1" applyFont="1" applyFill="1" applyBorder="1" applyAlignment="1">
      <alignment vertical="top" wrapText="1"/>
    </xf>
    <xf numFmtId="0" fontId="1" fillId="4" borderId="10" xfId="0" applyFont="1" applyFill="1" applyBorder="1" applyAlignment="1">
      <alignment vertical="top" wrapText="1"/>
    </xf>
    <xf numFmtId="0" fontId="2" fillId="4" borderId="5" xfId="0" applyNumberFormat="1" applyFont="1" applyFill="1" applyBorder="1" applyAlignment="1">
      <alignment vertical="top" wrapText="1"/>
    </xf>
    <xf numFmtId="0" fontId="1" fillId="4" borderId="17" xfId="0" applyNumberFormat="1" applyFont="1" applyFill="1" applyBorder="1" applyAlignment="1">
      <alignment vertical="top" wrapText="1"/>
    </xf>
    <xf numFmtId="0" fontId="4" fillId="4" borderId="20" xfId="0" applyFont="1" applyFill="1" applyBorder="1" applyAlignment="1">
      <alignment vertical="top" wrapText="1"/>
    </xf>
    <xf numFmtId="0" fontId="1" fillId="4" borderId="18" xfId="0" applyNumberFormat="1" applyFont="1" applyFill="1" applyBorder="1" applyAlignment="1">
      <alignment vertical="top" wrapText="1"/>
    </xf>
    <xf numFmtId="165" fontId="1" fillId="4" borderId="5" xfId="0" applyNumberFormat="1" applyFont="1" applyFill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" fillId="4" borderId="14" xfId="0" applyNumberFormat="1" applyFont="1" applyFill="1" applyBorder="1" applyAlignment="1">
      <alignment vertical="top" wrapText="1"/>
    </xf>
    <xf numFmtId="166" fontId="1" fillId="4" borderId="22" xfId="0" applyNumberFormat="1" applyFont="1" applyFill="1" applyBorder="1" applyAlignment="1">
      <alignment vertical="top" wrapText="1"/>
    </xf>
    <xf numFmtId="166" fontId="1" fillId="4" borderId="2" xfId="0" applyNumberFormat="1" applyFont="1" applyFill="1" applyBorder="1" applyAlignment="1">
      <alignment vertical="top" wrapText="1"/>
    </xf>
    <xf numFmtId="166" fontId="5" fillId="4" borderId="2" xfId="0" applyNumberFormat="1" applyFont="1" applyFill="1" applyBorder="1" applyAlignment="1">
      <alignment vertical="top" wrapText="1"/>
    </xf>
    <xf numFmtId="166" fontId="4" fillId="7" borderId="3" xfId="0" applyNumberFormat="1" applyFont="1" applyFill="1" applyBorder="1" applyAlignment="1">
      <alignment vertical="top" wrapText="1"/>
    </xf>
    <xf numFmtId="166" fontId="4" fillId="7" borderId="7" xfId="0" applyNumberFormat="1" applyFont="1" applyFill="1" applyBorder="1" applyAlignment="1">
      <alignment vertical="top" wrapText="1"/>
    </xf>
    <xf numFmtId="166" fontId="16" fillId="0" borderId="0" xfId="0" applyNumberFormat="1" applyFont="1" applyFill="1" applyAlignment="1">
      <alignment vertical="top" wrapText="1"/>
    </xf>
    <xf numFmtId="0" fontId="17" fillId="4" borderId="0" xfId="0" applyFont="1" applyFill="1" applyBorder="1" applyAlignment="1"/>
    <xf numFmtId="0" fontId="2" fillId="0" borderId="0" xfId="0" applyNumberFormat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top" wrapText="1"/>
    </xf>
    <xf numFmtId="0" fontId="1" fillId="0" borderId="0" xfId="0" applyNumberFormat="1" applyFont="1" applyFill="1" applyAlignment="1">
      <alignment vertical="top" wrapText="1"/>
    </xf>
    <xf numFmtId="0" fontId="0" fillId="0" borderId="0" xfId="0" applyFont="1" applyAlignment="1">
      <alignment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5" fillId="0" borderId="34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0" fillId="0" borderId="34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center" wrapText="1"/>
    </xf>
  </cellXfs>
  <cellStyles count="127">
    <cellStyle name="Ausgabe" xfId="61" builtinId="21"/>
    <cellStyle name="Besuchter Hyperlink" xfId="1" builtinId="9" hidden="1"/>
    <cellStyle name="Besuchter Hyperlink" xfId="2" builtinId="9" hidden="1"/>
    <cellStyle name="Besuchter Hyperlink" xfId="3" builtinId="9" hidden="1"/>
    <cellStyle name="Besuchter Hyperlink" xfId="4" builtinId="9" hidden="1"/>
    <cellStyle name="Besuchter Hyperlink" xfId="5" builtinId="9" hidden="1"/>
    <cellStyle name="Besuchter Hyperlink" xfId="6" builtinId="9" hidden="1"/>
    <cellStyle name="Besuchter Hyperlink" xfId="7" builtinId="9" hidden="1"/>
    <cellStyle name="Besuchter Hyperlink" xfId="8" builtinId="9" hidden="1"/>
    <cellStyle name="Besuchter Hyperlink" xfId="9" builtinId="9" hidden="1"/>
    <cellStyle name="Besuchter Hyperlink" xfId="10" builtinId="9" hidden="1"/>
    <cellStyle name="Besuchter Hyperlink" xfId="11" builtinId="9" hidden="1"/>
    <cellStyle name="Besuchter Hyperlink" xfId="12" builtinId="9" hidden="1"/>
    <cellStyle name="Besuchter Hyperlink" xfId="13" builtinId="9" hidden="1"/>
    <cellStyle name="Besuchter Hyperlink" xfId="14" builtinId="9" hidden="1"/>
    <cellStyle name="Besuchter Hyperlink" xfId="15" builtinId="9" hidden="1"/>
    <cellStyle name="Besuchter Hyperlink" xfId="16" builtinId="9" hidden="1"/>
    <cellStyle name="Besuchter Hyperlink" xfId="17" builtinId="9" hidden="1"/>
    <cellStyle name="Besuchter Hyperlink" xfId="18" builtinId="9" hidden="1"/>
    <cellStyle name="Besuchter Hyperlink" xfId="19" builtinId="9" hidden="1"/>
    <cellStyle name="Besuchter Hyperlink" xfId="20" builtinId="9" hidden="1"/>
    <cellStyle name="Besuchter Hyperlink" xfId="21" builtinId="9" hidden="1"/>
    <cellStyle name="Besuchter Hyperlink" xfId="22" builtinId="9" hidden="1"/>
    <cellStyle name="Besuchter Hyperlink" xfId="23" builtinId="9" hidden="1"/>
    <cellStyle name="Besuchter Hyperlink" xfId="24" builtinId="9" hidden="1"/>
    <cellStyle name="Besuchter Hyperlink" xfId="25" builtinId="9" hidden="1"/>
    <cellStyle name="Besuchter Hyperlink" xfId="26" builtinId="9" hidden="1"/>
    <cellStyle name="Besuchter Hyperlink" xfId="27" builtinId="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hidden="1"/>
    <cellStyle name="Besuchter Hyperlink" xfId="35" builtinId="9" hidden="1"/>
    <cellStyle name="Besuchter Hyperlink" xfId="36" builtinId="9" hidden="1"/>
    <cellStyle name="Besuchter Hyperlink" xfId="37" builtinId="9" hidden="1"/>
    <cellStyle name="Besuchter Hyperlink" xfId="38" builtinId="9" hidden="1"/>
    <cellStyle name="Besuchter Hyperlink" xfId="39" builtinId="9" hidden="1"/>
    <cellStyle name="Besuchter Hyperlink" xfId="40" builtinId="9" hidden="1"/>
    <cellStyle name="Besuchter Hyperlink" xfId="41" builtinId="9" hidden="1"/>
    <cellStyle name="Besuchter Hyperlink" xfId="42" builtinId="9" hidden="1"/>
    <cellStyle name="Besuchter Hyperlink" xfId="43" builtinId="9" hidden="1"/>
    <cellStyle name="Besuchter Hyperlink" xfId="44" builtinId="9" hidden="1"/>
    <cellStyle name="Besuchter Hyperlink" xfId="45" builtinId="9" hidden="1"/>
    <cellStyle name="Besuchter Hyperlink" xfId="46" builtinId="9" hidden="1"/>
    <cellStyle name="Besuchter Hyperlink" xfId="47" builtinId="9" hidden="1"/>
    <cellStyle name="Besuchter Hyperlink" xfId="48" builtinId="9" hidden="1"/>
    <cellStyle name="Besuchter Hyperlink" xfId="49" builtinId="9" hidden="1"/>
    <cellStyle name="Besuchter Hyperlink" xfId="50" builtinId="9" hidden="1"/>
    <cellStyle name="Besuchter Hyperlink" xfId="51" builtinId="9" hidden="1"/>
    <cellStyle name="Besuchter Hyperlink" xfId="52" builtinId="9" hidden="1"/>
    <cellStyle name="Besuchter Hyperlink" xfId="53" builtinId="9" hidden="1"/>
    <cellStyle name="Besuchter Hyperlink" xfId="54" builtinId="9" hidden="1"/>
    <cellStyle name="Besuchter Hyperlink" xfId="55" builtinId="9" hidden="1"/>
    <cellStyle name="Besuchter Hyperlink" xfId="56" builtinId="9" hidden="1"/>
    <cellStyle name="Besuchter Hyperlink" xfId="57" builtinId="9" hidden="1"/>
    <cellStyle name="Besuchter Hyperlink" xfId="58" builtinId="9" hidden="1"/>
    <cellStyle name="Besuchter Hyperlink" xfId="59" builtinId="9" hidden="1"/>
    <cellStyle name="Besuchter Hyperlink" xfId="60" builtinId="9" hidden="1"/>
    <cellStyle name="Besuchter Hyperlink" xfId="62" builtinId="9" hidden="1"/>
    <cellStyle name="Besuchter Hyperlink" xfId="63" builtinId="9" hidden="1"/>
    <cellStyle name="Besuchter Hyperlink" xfId="64" builtinId="9" hidden="1"/>
    <cellStyle name="Besuchter Hyperlink" xfId="65" builtinId="9" hidden="1"/>
    <cellStyle name="Besuchter Hyperlink" xfId="66" builtinId="9" hidden="1"/>
    <cellStyle name="Besuchter Hyperlink" xfId="67" builtinId="9" hidden="1"/>
    <cellStyle name="Besuchter Hyperlink" xfId="68" builtinId="9" hidden="1"/>
    <cellStyle name="Besuchter Hyperlink" xfId="69" builtinId="9" hidden="1"/>
    <cellStyle name="Besuchter Hyperlink" xfId="70" builtinId="9" hidden="1"/>
    <cellStyle name="Besuchter Hyperlink" xfId="71" builtinId="9" hidden="1"/>
    <cellStyle name="Besuchter Hyperlink" xfId="72" builtinId="9" hidden="1"/>
    <cellStyle name="Besuchter Hyperlink" xfId="73" builtinId="9" hidden="1"/>
    <cellStyle name="Besuchter Hyperlink" xfId="74" builtinId="9" hidden="1"/>
    <cellStyle name="Besuchter Hyperlink" xfId="75" builtinId="9" hidden="1"/>
    <cellStyle name="Besuchter Hyperlink" xfId="76" builtinId="9" hidden="1"/>
    <cellStyle name="Besuchter Hyperlink" xfId="77" builtinId="9" hidden="1"/>
    <cellStyle name="Besuchter Hyperlink" xfId="78" builtinId="9" hidden="1"/>
    <cellStyle name="Besuchter Hyperlink" xfId="79" builtinId="9" hidden="1"/>
    <cellStyle name="Besuchter Hyperlink" xfId="80" builtinId="9" hidden="1"/>
    <cellStyle name="Besuchter Hyperlink" xfId="81" builtinId="9" hidden="1"/>
    <cellStyle name="Besuchter Hyperlink" xfId="82" builtinId="9" hidden="1"/>
    <cellStyle name="Besuchter Hyperlink" xfId="83" builtinId="9" hidden="1"/>
    <cellStyle name="Besuchter Hyperlink" xfId="84" builtinId="9" hidden="1"/>
    <cellStyle name="Besuchter Hyperlink" xfId="85" builtinId="9" hidden="1"/>
    <cellStyle name="Besuchter Hyperlink" xfId="86" builtinId="9" hidden="1"/>
    <cellStyle name="Besuchter Hyperlink" xfId="87" builtinId="9" hidden="1"/>
    <cellStyle name="Besuchter Hyperlink" xfId="88" builtinId="9" hidden="1"/>
    <cellStyle name="Besuchter Hyperlink" xfId="89" builtinId="9" hidden="1"/>
    <cellStyle name="Besuchter Hyperlink" xfId="90" builtinId="9" hidden="1"/>
    <cellStyle name="Besuchter Hyperlink" xfId="91" builtinId="9" hidden="1"/>
    <cellStyle name="Besuchter Hyperlink" xfId="92" builtinId="9" hidden="1"/>
    <cellStyle name="Besuchter Hyperlink" xfId="93" builtinId="9" hidden="1"/>
    <cellStyle name="Besuchter Hyperlink" xfId="94" builtinId="9" hidden="1"/>
    <cellStyle name="Besuchter Hyperlink" xfId="95" builtinId="9" hidden="1"/>
    <cellStyle name="Besuchter Hyperlink" xfId="96" builtinId="9" hidden="1"/>
    <cellStyle name="Besuchter Hyperlink" xfId="97" builtinId="9" hidden="1"/>
    <cellStyle name="Besuchter Hyperlink" xfId="98" builtinId="9" hidden="1"/>
    <cellStyle name="Besuchter Hyperlink" xfId="99" builtinId="9" hidden="1"/>
    <cellStyle name="Besuchter Hyperlink" xfId="100" builtinId="9" hidden="1"/>
    <cellStyle name="Besuchter Hyperlink" xfId="101" builtinId="9" hidden="1"/>
    <cellStyle name="Besuchter Hyperlink" xfId="102" builtinId="9" hidden="1"/>
    <cellStyle name="Besuchter Hyperlink" xfId="103" builtinId="9" hidden="1"/>
    <cellStyle name="Besuchter Hyperlink" xfId="104" builtinId="9" hidden="1"/>
    <cellStyle name="Besuchter Hyperlink" xfId="105" builtinId="9" hidden="1"/>
    <cellStyle name="Besuchter Hyperlink" xfId="106" builtinId="9" hidden="1"/>
    <cellStyle name="Besuchter Hyperlink" xfId="107" builtinId="9" hidden="1"/>
    <cellStyle name="Besuchter Hyperlink" xfId="108" builtinId="9" hidden="1"/>
    <cellStyle name="Besuchter Hyperlink" xfId="109" builtinId="9" hidden="1"/>
    <cellStyle name="Besuchter Hyperlink" xfId="110" builtinId="9" hidden="1"/>
    <cellStyle name="Besuchter Hyperlink" xfId="111" builtinId="9" hidden="1"/>
    <cellStyle name="Besuchter Hyperlink" xfId="112" builtinId="9" hidden="1"/>
    <cellStyle name="Besuchter Hyperlink" xfId="113" builtinId="9" hidden="1"/>
    <cellStyle name="Besuchter Hyperlink" xfId="114" builtinId="9" hidden="1"/>
    <cellStyle name="Besuchter Hyperlink" xfId="115" builtinId="9" hidden="1"/>
    <cellStyle name="Besuchter Hyperlink" xfId="116" builtinId="9" hidden="1"/>
    <cellStyle name="Besuchter Hyperlink" xfId="117" builtinId="9" hidden="1"/>
    <cellStyle name="Besuchter Hyperlink" xfId="118" builtinId="9" hidden="1"/>
    <cellStyle name="Besuchter Hyperlink" xfId="119" builtinId="9" hidden="1"/>
    <cellStyle name="Besuchter Hyperlink" xfId="120" builtinId="9" hidden="1"/>
    <cellStyle name="Besuchter Hyperlink" xfId="121" builtinId="9" hidden="1"/>
    <cellStyle name="Besuchter Hyperlink" xfId="122" builtinId="9" hidden="1"/>
    <cellStyle name="Besuchter Hyperlink" xfId="123" builtinId="9" hidden="1"/>
    <cellStyle name="Besuchter Hyperlink" xfId="124" builtinId="9" hidden="1"/>
    <cellStyle name="Besuchter Hyperlink" xfId="125" builtinId="9" hidden="1"/>
    <cellStyle name="Besuchter Hyperlink" xfId="126" builtinId="9" hidden="1"/>
    <cellStyle name="Standard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9CE159"/>
      <rgbColor rgb="FFDBDBDB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863601</xdr:colOff>
      <xdr:row>0</xdr:row>
      <xdr:rowOff>84667</xdr:rowOff>
    </xdr:from>
    <xdr:to>
      <xdr:col>9</xdr:col>
      <xdr:colOff>676911</xdr:colOff>
      <xdr:row>3</xdr:row>
      <xdr:rowOff>122767</xdr:rowOff>
    </xdr:to>
    <xdr:pic>
      <xdr:nvPicPr>
        <xdr:cNvPr id="3" name="Bild 1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6468" y="84667"/>
          <a:ext cx="26543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10</xdr:col>
      <xdr:colOff>723900</xdr:colOff>
      <xdr:row>50</xdr:row>
      <xdr:rowOff>25400</xdr:rowOff>
    </xdr:to>
    <xdr:pic>
      <xdr:nvPicPr>
        <xdr:cNvPr id="2" name="Bild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632200"/>
          <a:ext cx="12725400" cy="7340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10</xdr:col>
      <xdr:colOff>889000</xdr:colOff>
      <xdr:row>90</xdr:row>
      <xdr:rowOff>38100</xdr:rowOff>
    </xdr:to>
    <xdr:pic>
      <xdr:nvPicPr>
        <xdr:cNvPr id="3" name="Bild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4147800"/>
          <a:ext cx="12890500" cy="6540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schulze@nobur.de" TargetMode="External"/><Relationship Id="rId18" Type="http://schemas.openxmlformats.org/officeDocument/2006/relationships/hyperlink" Target="mailto:Strau%C3%9F@berlin.de" TargetMode="External"/><Relationship Id="rId26" Type="http://schemas.openxmlformats.org/officeDocument/2006/relationships/hyperlink" Target="mailto:lange@gmx.de" TargetMode="External"/><Relationship Id="rId39" Type="http://schemas.openxmlformats.org/officeDocument/2006/relationships/hyperlink" Target="mailto:glate@gmail.com" TargetMode="External"/><Relationship Id="rId3" Type="http://schemas.openxmlformats.org/officeDocument/2006/relationships/hyperlink" Target="mailto:m%C3%BCller@gmail.de" TargetMode="External"/><Relationship Id="rId21" Type="http://schemas.openxmlformats.org/officeDocument/2006/relationships/hyperlink" Target="mailto:vogt@gmail.com" TargetMode="External"/><Relationship Id="rId34" Type="http://schemas.openxmlformats.org/officeDocument/2006/relationships/hyperlink" Target="mailto:lang@berlin.de" TargetMode="External"/><Relationship Id="rId42" Type="http://schemas.openxmlformats.org/officeDocument/2006/relationships/hyperlink" Target="mailto:pfeiffer@gmail.com" TargetMode="External"/><Relationship Id="rId47" Type="http://schemas.openxmlformats.org/officeDocument/2006/relationships/hyperlink" Target="mailto:temperini@nobur.de" TargetMode="External"/><Relationship Id="rId50" Type="http://schemas.openxmlformats.org/officeDocument/2006/relationships/printerSettings" Target="../printerSettings/printerSettings1.bin"/><Relationship Id="rId7" Type="http://schemas.openxmlformats.org/officeDocument/2006/relationships/hyperlink" Target="mailto:kuetuek@nobur.de" TargetMode="External"/><Relationship Id="rId12" Type="http://schemas.openxmlformats.org/officeDocument/2006/relationships/hyperlink" Target="mailto:divari@nobur.de" TargetMode="External"/><Relationship Id="rId17" Type="http://schemas.openxmlformats.org/officeDocument/2006/relationships/hyperlink" Target="mailto:horst@gmx.de" TargetMode="External"/><Relationship Id="rId25" Type="http://schemas.openxmlformats.org/officeDocument/2006/relationships/hyperlink" Target="mailto:wolf@gamil.com" TargetMode="External"/><Relationship Id="rId33" Type="http://schemas.openxmlformats.org/officeDocument/2006/relationships/hyperlink" Target="mailto:peters@berlin.de" TargetMode="External"/><Relationship Id="rId38" Type="http://schemas.openxmlformats.org/officeDocument/2006/relationships/hyperlink" Target="mailto:tempo@gmx.com" TargetMode="External"/><Relationship Id="rId46" Type="http://schemas.openxmlformats.org/officeDocument/2006/relationships/hyperlink" Target="mailto:owald@berlin.de" TargetMode="External"/><Relationship Id="rId2" Type="http://schemas.openxmlformats.org/officeDocument/2006/relationships/hyperlink" Target="mailto:mars@nobur.de" TargetMode="External"/><Relationship Id="rId16" Type="http://schemas.openxmlformats.org/officeDocument/2006/relationships/hyperlink" Target="mailto:bauer@gmail.com" TargetMode="External"/><Relationship Id="rId20" Type="http://schemas.openxmlformats.org/officeDocument/2006/relationships/hyperlink" Target="mailto:kr%C3%BCger@gmx.de" TargetMode="External"/><Relationship Id="rId29" Type="http://schemas.openxmlformats.org/officeDocument/2006/relationships/hyperlink" Target="mailto:krause@berlin.de" TargetMode="External"/><Relationship Id="rId41" Type="http://schemas.openxmlformats.org/officeDocument/2006/relationships/hyperlink" Target="mailto:porbst@berlin.de" TargetMode="External"/><Relationship Id="rId1" Type="http://schemas.openxmlformats.org/officeDocument/2006/relationships/hyperlink" Target="mailto:schroeder@nobur.de" TargetMode="External"/><Relationship Id="rId6" Type="http://schemas.openxmlformats.org/officeDocument/2006/relationships/hyperlink" Target="mailto:schmidt@gmx.de" TargetMode="External"/><Relationship Id="rId11" Type="http://schemas.openxmlformats.org/officeDocument/2006/relationships/hyperlink" Target="mailto:schneider@berlin.de" TargetMode="External"/><Relationship Id="rId24" Type="http://schemas.openxmlformats.org/officeDocument/2006/relationships/hyperlink" Target="mailto:klein@gmx.de" TargetMode="External"/><Relationship Id="rId32" Type="http://schemas.openxmlformats.org/officeDocument/2006/relationships/hyperlink" Target="mailto:fuchs@gmx.de" TargetMode="External"/><Relationship Id="rId37" Type="http://schemas.openxmlformats.org/officeDocument/2006/relationships/hyperlink" Target="mailto:graf@gmx.de" TargetMode="External"/><Relationship Id="rId40" Type="http://schemas.openxmlformats.org/officeDocument/2006/relationships/hyperlink" Target="mailto:struppe@gmail.com" TargetMode="External"/><Relationship Id="rId45" Type="http://schemas.openxmlformats.org/officeDocument/2006/relationships/hyperlink" Target="mailto:bothe@berlin.de" TargetMode="External"/><Relationship Id="rId5" Type="http://schemas.openxmlformats.org/officeDocument/2006/relationships/hyperlink" Target="mailto:g%C3%BCl@gmx.de" TargetMode="External"/><Relationship Id="rId15" Type="http://schemas.openxmlformats.org/officeDocument/2006/relationships/hyperlink" Target="mailto:koch@berlin.de" TargetMode="External"/><Relationship Id="rId23" Type="http://schemas.openxmlformats.org/officeDocument/2006/relationships/hyperlink" Target="mailto:richter@berlin.de" TargetMode="External"/><Relationship Id="rId28" Type="http://schemas.openxmlformats.org/officeDocument/2006/relationships/hyperlink" Target="mailto:werner@gmx.de" TargetMode="External"/><Relationship Id="rId36" Type="http://schemas.openxmlformats.org/officeDocument/2006/relationships/hyperlink" Target="mailto:sauer@berlin.de" TargetMode="External"/><Relationship Id="rId49" Type="http://schemas.openxmlformats.org/officeDocument/2006/relationships/hyperlink" Target="mailto:k%C3%B6hler@berlin.de" TargetMode="External"/><Relationship Id="rId10" Type="http://schemas.openxmlformats.org/officeDocument/2006/relationships/hyperlink" Target="mailto:wagner@berlin.de" TargetMode="External"/><Relationship Id="rId19" Type="http://schemas.openxmlformats.org/officeDocument/2006/relationships/hyperlink" Target="mailto:voss@berlin.de" TargetMode="External"/><Relationship Id="rId31" Type="http://schemas.openxmlformats.org/officeDocument/2006/relationships/hyperlink" Target="mailto:k%C3%B6hler@berlin.de" TargetMode="External"/><Relationship Id="rId44" Type="http://schemas.openxmlformats.org/officeDocument/2006/relationships/hyperlink" Target="mailto:j%C3%A4ckel@gmail.com" TargetMode="External"/><Relationship Id="rId4" Type="http://schemas.openxmlformats.org/officeDocument/2006/relationships/hyperlink" Target="mailto:schulze@gmail.com" TargetMode="External"/><Relationship Id="rId9" Type="http://schemas.openxmlformats.org/officeDocument/2006/relationships/hyperlink" Target="mailto:meyer@berlin.de" TargetMode="External"/><Relationship Id="rId14" Type="http://schemas.openxmlformats.org/officeDocument/2006/relationships/hyperlink" Target="mailto:hoffmann@nobur.de" TargetMode="External"/><Relationship Id="rId22" Type="http://schemas.openxmlformats.org/officeDocument/2006/relationships/hyperlink" Target="mailto:sahin@gmx.de" TargetMode="External"/><Relationship Id="rId27" Type="http://schemas.openxmlformats.org/officeDocument/2006/relationships/hyperlink" Target="mailto:huber@gmail.de" TargetMode="External"/><Relationship Id="rId30" Type="http://schemas.openxmlformats.org/officeDocument/2006/relationships/hyperlink" Target="mailto:lehmann@gmx.de" TargetMode="External"/><Relationship Id="rId35" Type="http://schemas.openxmlformats.org/officeDocument/2006/relationships/hyperlink" Target="mailto:k%C3%BChn@gmail.de" TargetMode="External"/><Relationship Id="rId43" Type="http://schemas.openxmlformats.org/officeDocument/2006/relationships/hyperlink" Target="mailto:cicek@gmx.de" TargetMode="External"/><Relationship Id="rId48" Type="http://schemas.openxmlformats.org/officeDocument/2006/relationships/hyperlink" Target="mailto:fleischer@nobur.de" TargetMode="External"/><Relationship Id="rId8" Type="http://schemas.openxmlformats.org/officeDocument/2006/relationships/hyperlink" Target="mailto:weber@berlin.de" TargetMode="External"/><Relationship Id="rId5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Z150"/>
  <sheetViews>
    <sheetView showGridLines="0"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F54" sqref="F54"/>
    </sheetView>
  </sheetViews>
  <sheetFormatPr baseColWidth="10" defaultColWidth="9" defaultRowHeight="18" customHeight="1" x14ac:dyDescent="0.2"/>
  <cols>
    <col min="1" max="1" width="9.09765625" style="2" customWidth="1"/>
    <col min="2" max="2" width="5.59765625" style="2" customWidth="1"/>
    <col min="3" max="3" width="9" style="2" customWidth="1"/>
    <col min="4" max="4" width="9.09765625" style="2" customWidth="1"/>
    <col min="5" max="5" width="8.19921875" style="2" customWidth="1"/>
    <col min="6" max="6" width="7.19921875" style="2" customWidth="1"/>
    <col min="7" max="7" width="8.8984375" style="6" customWidth="1"/>
    <col min="8" max="8" width="10" style="2" customWidth="1"/>
    <col min="9" max="9" width="8.69921875" style="2" customWidth="1"/>
    <col min="10" max="10" width="7.5" style="2" customWidth="1"/>
    <col min="11" max="11" width="10.69921875" style="2" customWidth="1"/>
    <col min="12" max="12" width="5.5" style="2" customWidth="1"/>
    <col min="13" max="13" width="9.19921875" style="2" customWidth="1"/>
    <col min="14" max="14" width="10.69921875" style="2" customWidth="1"/>
    <col min="15" max="15" width="13.3984375" style="2" customWidth="1"/>
    <col min="16" max="16" width="13.69921875" style="2" customWidth="1"/>
    <col min="17" max="17" width="15.5" style="2" customWidth="1"/>
    <col min="18" max="18" width="11.19921875" style="2" customWidth="1"/>
    <col min="19" max="19" width="9.8984375" style="2" customWidth="1"/>
    <col min="20" max="20" width="9.5" style="2" customWidth="1"/>
    <col min="21" max="21" width="4.8984375" style="2" customWidth="1"/>
    <col min="22" max="22" width="7.8984375" style="2" customWidth="1"/>
    <col min="23" max="23" width="7.59765625" style="2" customWidth="1"/>
    <col min="24" max="24" width="7.5" style="2" customWidth="1"/>
    <col min="25" max="25" width="6.3984375" style="2" customWidth="1"/>
    <col min="26" max="26" width="6.19921875" style="2" customWidth="1"/>
    <col min="27" max="27" width="7.5" style="2" customWidth="1"/>
    <col min="28" max="28" width="9" style="2" customWidth="1"/>
    <col min="29" max="29" width="6.8984375" style="2" customWidth="1"/>
    <col min="30" max="30" width="7.69921875" style="2" customWidth="1"/>
    <col min="31" max="31" width="6.69921875" style="2" customWidth="1"/>
    <col min="32" max="32" width="7" style="2" customWidth="1"/>
    <col min="33" max="33" width="6.3984375" style="2" customWidth="1"/>
    <col min="34" max="34" width="12.19921875" style="2" customWidth="1"/>
    <col min="35" max="36" width="9" style="2" customWidth="1"/>
    <col min="37" max="37" width="10.09765625" style="2" customWidth="1"/>
    <col min="38" max="38" width="16.69921875" style="2" bestFit="1" customWidth="1"/>
    <col min="39" max="39" width="16.8984375" style="2" customWidth="1"/>
    <col min="40" max="40" width="12.09765625" style="2" customWidth="1"/>
    <col min="41" max="41" width="11" style="2" customWidth="1"/>
    <col min="42" max="42" width="10.19921875" style="2" customWidth="1"/>
    <col min="43" max="43" width="14.5" style="2" customWidth="1"/>
    <col min="44" max="44" width="15.09765625" style="2" customWidth="1"/>
    <col min="45" max="45" width="5.09765625" style="2" customWidth="1"/>
    <col min="46" max="46" width="7" style="2" customWidth="1"/>
    <col min="47" max="47" width="5.69921875" style="2" customWidth="1"/>
    <col min="48" max="48" width="6.3984375" style="2" customWidth="1"/>
    <col min="49" max="49" width="7" style="2" customWidth="1"/>
    <col min="50" max="50" width="8.5" style="2" customWidth="1"/>
    <col min="51" max="51" width="8.09765625" style="2" customWidth="1"/>
    <col min="52" max="52" width="5.59765625" style="2" customWidth="1"/>
    <col min="53" max="53" width="7.19921875" style="2" customWidth="1"/>
    <col min="54" max="54" width="6.59765625" style="2" customWidth="1"/>
    <col min="55" max="55" width="5.59765625" style="2" customWidth="1"/>
    <col min="56" max="56" width="10.3984375" style="2" customWidth="1"/>
    <col min="57" max="57" width="9.59765625" style="2" customWidth="1"/>
    <col min="58" max="58" width="7.3984375" style="2" customWidth="1"/>
    <col min="59" max="60" width="9" style="2" customWidth="1"/>
    <col min="61" max="61" width="8.59765625" style="2" customWidth="1"/>
    <col min="62" max="66" width="9" style="2" customWidth="1"/>
    <col min="67" max="67" width="11" style="2" customWidth="1"/>
    <col min="68" max="68" width="10.09765625" style="2" customWidth="1"/>
    <col min="69" max="69" width="7.69921875" style="2" customWidth="1"/>
    <col min="70" max="70" width="6.59765625" style="2" customWidth="1"/>
    <col min="71" max="71" width="9.69921875" style="2" customWidth="1"/>
    <col min="72" max="72" width="10.59765625" style="2" customWidth="1"/>
    <col min="73" max="73" width="11.5" style="2" customWidth="1"/>
    <col min="74" max="74" width="11.09765625" style="2" customWidth="1"/>
    <col min="75" max="78" width="9" style="1" customWidth="1"/>
  </cols>
  <sheetData>
    <row r="2" spans="1:78" ht="18" customHeight="1" x14ac:dyDescent="0.2">
      <c r="A2" s="105" t="s">
        <v>631</v>
      </c>
      <c r="B2" s="105"/>
      <c r="C2" s="105"/>
      <c r="D2" s="105"/>
      <c r="E2" s="105"/>
    </row>
    <row r="3" spans="1:78" ht="18" customHeight="1" x14ac:dyDescent="0.2">
      <c r="A3" s="28"/>
      <c r="B3" s="28"/>
      <c r="C3" s="28"/>
      <c r="D3" s="28"/>
      <c r="E3" s="28"/>
    </row>
    <row r="5" spans="1:78" s="3" customFormat="1" ht="44.1" customHeight="1" x14ac:dyDescent="0.2">
      <c r="A5" s="13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680</v>
      </c>
      <c r="G5" s="10" t="s">
        <v>5</v>
      </c>
      <c r="H5" s="10" t="s">
        <v>282</v>
      </c>
      <c r="I5" s="10" t="s">
        <v>6</v>
      </c>
      <c r="J5" s="10" t="s">
        <v>7</v>
      </c>
      <c r="K5" s="10" t="s">
        <v>8</v>
      </c>
      <c r="L5" s="10" t="s">
        <v>9</v>
      </c>
      <c r="M5" s="10" t="s">
        <v>10</v>
      </c>
      <c r="N5" s="10" t="s">
        <v>11</v>
      </c>
      <c r="O5" s="10" t="s">
        <v>12</v>
      </c>
      <c r="P5" s="25" t="s">
        <v>34</v>
      </c>
      <c r="Q5" s="10" t="s">
        <v>13</v>
      </c>
      <c r="R5" s="10" t="s">
        <v>14</v>
      </c>
      <c r="S5" s="10" t="s">
        <v>622</v>
      </c>
      <c r="T5" s="10" t="s">
        <v>526</v>
      </c>
      <c r="U5" s="10" t="s">
        <v>15</v>
      </c>
      <c r="V5" s="10" t="s">
        <v>16</v>
      </c>
      <c r="W5" s="10" t="s">
        <v>17</v>
      </c>
      <c r="X5" s="10" t="s">
        <v>18</v>
      </c>
      <c r="Y5" s="10" t="s">
        <v>19</v>
      </c>
      <c r="Z5" s="10" t="s">
        <v>20</v>
      </c>
      <c r="AA5" s="10" t="s">
        <v>23</v>
      </c>
      <c r="AB5" s="10" t="s">
        <v>21</v>
      </c>
      <c r="AC5" s="10" t="s">
        <v>22</v>
      </c>
      <c r="AD5" s="10" t="s">
        <v>24</v>
      </c>
      <c r="AE5" s="10" t="s">
        <v>25</v>
      </c>
      <c r="AF5" s="10" t="s">
        <v>26</v>
      </c>
      <c r="AG5" s="10" t="s">
        <v>27</v>
      </c>
      <c r="AH5" s="10" t="s">
        <v>28</v>
      </c>
      <c r="AI5" s="10" t="s">
        <v>29</v>
      </c>
      <c r="AJ5" s="10" t="s">
        <v>30</v>
      </c>
      <c r="AK5" s="10" t="s">
        <v>469</v>
      </c>
      <c r="AL5" s="10" t="s">
        <v>468</v>
      </c>
      <c r="AM5" s="10" t="s">
        <v>31</v>
      </c>
      <c r="AN5" s="10" t="s">
        <v>32</v>
      </c>
      <c r="AO5" s="10" t="s">
        <v>33</v>
      </c>
      <c r="AP5" s="10" t="s">
        <v>35</v>
      </c>
      <c r="AQ5" s="10" t="s">
        <v>36</v>
      </c>
      <c r="AR5" s="10" t="s">
        <v>37</v>
      </c>
      <c r="AS5" s="10" t="s">
        <v>38</v>
      </c>
      <c r="AT5" s="10" t="s">
        <v>39</v>
      </c>
      <c r="AU5" s="10" t="s">
        <v>683</v>
      </c>
      <c r="AV5" s="10" t="s">
        <v>40</v>
      </c>
      <c r="AW5" s="10" t="s">
        <v>41</v>
      </c>
      <c r="AX5" s="10" t="s">
        <v>521</v>
      </c>
      <c r="AY5" s="10" t="s">
        <v>42</v>
      </c>
      <c r="AZ5" s="10" t="s">
        <v>43</v>
      </c>
      <c r="BA5" s="10" t="s">
        <v>44</v>
      </c>
      <c r="BB5" s="10" t="s">
        <v>45</v>
      </c>
      <c r="BC5" s="10" t="s">
        <v>46</v>
      </c>
      <c r="BD5" s="10" t="s">
        <v>685</v>
      </c>
      <c r="BE5" s="10" t="s">
        <v>47</v>
      </c>
      <c r="BF5" s="10" t="s">
        <v>686</v>
      </c>
      <c r="BG5" s="10" t="s">
        <v>48</v>
      </c>
      <c r="BH5" s="10" t="s">
        <v>689</v>
      </c>
      <c r="BI5" s="10" t="s">
        <v>49</v>
      </c>
      <c r="BJ5" s="10" t="s">
        <v>690</v>
      </c>
      <c r="BK5" s="10" t="s">
        <v>691</v>
      </c>
      <c r="BL5" s="10" t="s">
        <v>50</v>
      </c>
      <c r="BM5" s="10" t="s">
        <v>51</v>
      </c>
      <c r="BN5" s="10" t="s">
        <v>52</v>
      </c>
      <c r="BO5" s="10" t="s">
        <v>53</v>
      </c>
      <c r="BP5" s="10" t="s">
        <v>54</v>
      </c>
      <c r="BQ5" s="10" t="s">
        <v>692</v>
      </c>
      <c r="BR5" s="10" t="s">
        <v>55</v>
      </c>
      <c r="BS5" s="10" t="s">
        <v>56</v>
      </c>
      <c r="BT5" s="10" t="s">
        <v>280</v>
      </c>
      <c r="BU5" s="10" t="s">
        <v>522</v>
      </c>
      <c r="BV5" s="26" t="s">
        <v>281</v>
      </c>
      <c r="BW5" s="2"/>
      <c r="BX5" s="2"/>
      <c r="BY5" s="2"/>
      <c r="BZ5" s="2"/>
    </row>
    <row r="6" spans="1:78" s="3" customFormat="1" ht="56.1" customHeight="1" x14ac:dyDescent="0.2">
      <c r="A6" s="20" t="s">
        <v>57</v>
      </c>
      <c r="B6" s="62" t="s">
        <v>58</v>
      </c>
      <c r="C6" s="21" t="s">
        <v>59</v>
      </c>
      <c r="D6" s="21" t="s">
        <v>60</v>
      </c>
      <c r="E6" s="21" t="s">
        <v>61</v>
      </c>
      <c r="F6" s="22">
        <v>22538</v>
      </c>
      <c r="G6" s="23" t="s">
        <v>62</v>
      </c>
      <c r="H6" s="24" t="s">
        <v>63</v>
      </c>
      <c r="I6" s="21" t="s">
        <v>64</v>
      </c>
      <c r="J6" s="21" t="s">
        <v>65</v>
      </c>
      <c r="K6" s="21" t="s">
        <v>336</v>
      </c>
      <c r="L6" s="21">
        <v>30900</v>
      </c>
      <c r="M6" s="21" t="s">
        <v>328</v>
      </c>
      <c r="N6" s="21" t="s">
        <v>290</v>
      </c>
      <c r="O6" s="21" t="s">
        <v>426</v>
      </c>
      <c r="P6" s="63" t="s">
        <v>467</v>
      </c>
      <c r="Q6" s="21" t="s">
        <v>379</v>
      </c>
      <c r="R6" s="21" t="s">
        <v>66</v>
      </c>
      <c r="S6" s="64">
        <v>35430</v>
      </c>
      <c r="T6" s="21" t="s">
        <v>67</v>
      </c>
      <c r="U6" s="21">
        <v>2</v>
      </c>
      <c r="V6" s="21"/>
      <c r="W6" s="21"/>
      <c r="X6" s="64"/>
      <c r="Y6" s="21" t="s">
        <v>59</v>
      </c>
      <c r="Z6" s="21" t="s">
        <v>68</v>
      </c>
      <c r="AA6" s="22">
        <v>31428</v>
      </c>
      <c r="AB6" s="21" t="s">
        <v>59</v>
      </c>
      <c r="AC6" s="21" t="s">
        <v>69</v>
      </c>
      <c r="AD6" s="22">
        <v>33472</v>
      </c>
      <c r="AE6" s="21"/>
      <c r="AF6" s="21"/>
      <c r="AG6" s="21"/>
      <c r="AH6" s="21" t="s">
        <v>500</v>
      </c>
      <c r="AI6" s="21">
        <v>25190001</v>
      </c>
      <c r="AJ6" s="21">
        <v>747657473</v>
      </c>
      <c r="AK6" s="21" t="s">
        <v>489</v>
      </c>
      <c r="AL6" s="21" t="s">
        <v>490</v>
      </c>
      <c r="AM6" s="21" t="s">
        <v>711</v>
      </c>
      <c r="AN6" s="21" t="s">
        <v>70</v>
      </c>
      <c r="AO6" s="21" t="s">
        <v>71</v>
      </c>
      <c r="AP6" s="21" t="s">
        <v>539</v>
      </c>
      <c r="AQ6" s="21" t="s">
        <v>537</v>
      </c>
      <c r="AR6" s="21" t="s">
        <v>540</v>
      </c>
      <c r="AS6" s="21">
        <v>50</v>
      </c>
      <c r="AT6" s="21">
        <v>10</v>
      </c>
      <c r="AU6" s="21" t="s">
        <v>74</v>
      </c>
      <c r="AV6" s="21">
        <v>1</v>
      </c>
      <c r="AW6" s="21" t="s">
        <v>75</v>
      </c>
      <c r="AX6" s="21">
        <v>3500</v>
      </c>
      <c r="AY6" s="21">
        <v>5</v>
      </c>
      <c r="AZ6" s="21">
        <v>8</v>
      </c>
      <c r="BA6" s="21">
        <v>173.6</v>
      </c>
      <c r="BB6" s="21"/>
      <c r="BC6" s="21"/>
      <c r="BD6" s="21"/>
      <c r="BE6" s="21"/>
      <c r="BF6" s="21"/>
      <c r="BG6" s="21" t="s">
        <v>418</v>
      </c>
      <c r="BH6" s="21">
        <v>2328</v>
      </c>
      <c r="BI6" s="21">
        <v>2</v>
      </c>
      <c r="BJ6" s="21"/>
      <c r="BK6" s="21">
        <v>2</v>
      </c>
      <c r="BL6" s="21"/>
      <c r="BM6" s="21">
        <v>881</v>
      </c>
      <c r="BN6" s="21">
        <v>4</v>
      </c>
      <c r="BO6" s="21">
        <v>101</v>
      </c>
      <c r="BP6" s="21" t="s">
        <v>112</v>
      </c>
      <c r="BQ6" s="21">
        <v>65</v>
      </c>
      <c r="BR6" s="21">
        <v>0</v>
      </c>
      <c r="BS6" s="21" t="s">
        <v>76</v>
      </c>
      <c r="BT6" s="98">
        <f>3397+AX6</f>
        <v>6897</v>
      </c>
      <c r="BU6" s="98">
        <v>1188.6999999999998</v>
      </c>
      <c r="BV6" s="98">
        <v>8085.7</v>
      </c>
      <c r="BW6" s="65"/>
      <c r="BX6" s="65"/>
      <c r="BY6" s="65"/>
      <c r="BZ6" s="65"/>
    </row>
    <row r="7" spans="1:78" s="3" customFormat="1" ht="56.1" customHeight="1" x14ac:dyDescent="0.2">
      <c r="A7" s="11" t="s">
        <v>57</v>
      </c>
      <c r="B7" s="66" t="s">
        <v>77</v>
      </c>
      <c r="C7" s="17" t="s">
        <v>78</v>
      </c>
      <c r="D7" s="17" t="s">
        <v>79</v>
      </c>
      <c r="E7" s="17" t="s">
        <v>80</v>
      </c>
      <c r="F7" s="16">
        <v>24484</v>
      </c>
      <c r="G7" s="18" t="s">
        <v>660</v>
      </c>
      <c r="H7" s="19" t="s">
        <v>658</v>
      </c>
      <c r="I7" s="17" t="s">
        <v>681</v>
      </c>
      <c r="J7" s="17" t="s">
        <v>190</v>
      </c>
      <c r="K7" s="17" t="s">
        <v>341</v>
      </c>
      <c r="L7" s="17">
        <v>30159</v>
      </c>
      <c r="M7" s="17" t="s">
        <v>201</v>
      </c>
      <c r="N7" s="17" t="s">
        <v>291</v>
      </c>
      <c r="O7" s="17" t="s">
        <v>427</v>
      </c>
      <c r="P7" s="63" t="s">
        <v>467</v>
      </c>
      <c r="Q7" s="17" t="s">
        <v>380</v>
      </c>
      <c r="R7" s="67" t="s">
        <v>66</v>
      </c>
      <c r="S7" s="68">
        <v>35430</v>
      </c>
      <c r="T7" s="17" t="s">
        <v>82</v>
      </c>
      <c r="U7" s="17">
        <v>1</v>
      </c>
      <c r="V7" s="17" t="s">
        <v>78</v>
      </c>
      <c r="W7" s="17" t="s">
        <v>83</v>
      </c>
      <c r="X7" s="68">
        <v>25258</v>
      </c>
      <c r="Y7" s="17" t="s">
        <v>78</v>
      </c>
      <c r="Z7" s="17" t="s">
        <v>84</v>
      </c>
      <c r="AA7" s="16">
        <v>32673</v>
      </c>
      <c r="AB7" s="17"/>
      <c r="AC7" s="17"/>
      <c r="AD7" s="69"/>
      <c r="AE7" s="17"/>
      <c r="AF7" s="17"/>
      <c r="AG7" s="17"/>
      <c r="AH7" s="17" t="s">
        <v>471</v>
      </c>
      <c r="AI7" s="17">
        <v>25050180</v>
      </c>
      <c r="AJ7" s="17">
        <v>429654367</v>
      </c>
      <c r="AK7" s="17" t="s">
        <v>473</v>
      </c>
      <c r="AL7" s="17" t="s">
        <v>491</v>
      </c>
      <c r="AM7" s="21" t="s">
        <v>712</v>
      </c>
      <c r="AN7" s="17" t="s">
        <v>70</v>
      </c>
      <c r="AO7" s="17" t="s">
        <v>85</v>
      </c>
      <c r="AP7" s="17" t="s">
        <v>541</v>
      </c>
      <c r="AQ7" s="17" t="s">
        <v>87</v>
      </c>
      <c r="AR7" s="17" t="s">
        <v>538</v>
      </c>
      <c r="AS7" s="17">
        <v>50</v>
      </c>
      <c r="AT7" s="17">
        <v>10</v>
      </c>
      <c r="AU7" s="17" t="s">
        <v>74</v>
      </c>
      <c r="AV7" s="17">
        <v>1</v>
      </c>
      <c r="AW7" s="17" t="s">
        <v>75</v>
      </c>
      <c r="AX7" s="17">
        <v>3500</v>
      </c>
      <c r="AY7" s="17">
        <v>5</v>
      </c>
      <c r="AZ7" s="17">
        <v>8</v>
      </c>
      <c r="BA7" s="17">
        <v>173.6</v>
      </c>
      <c r="BB7" s="17"/>
      <c r="BC7" s="17"/>
      <c r="BD7" s="17"/>
      <c r="BE7" s="17"/>
      <c r="BF7" s="17"/>
      <c r="BG7" s="17" t="s">
        <v>417</v>
      </c>
      <c r="BH7" s="17">
        <v>1011</v>
      </c>
      <c r="BI7" s="17">
        <v>3</v>
      </c>
      <c r="BJ7" s="17"/>
      <c r="BK7" s="17">
        <v>1</v>
      </c>
      <c r="BL7" s="17" t="s">
        <v>201</v>
      </c>
      <c r="BM7" s="17">
        <v>881</v>
      </c>
      <c r="BN7" s="17">
        <v>4</v>
      </c>
      <c r="BO7" s="17">
        <v>101</v>
      </c>
      <c r="BP7" s="17" t="s">
        <v>89</v>
      </c>
      <c r="BQ7" s="17">
        <v>42</v>
      </c>
      <c r="BR7" s="17">
        <v>1111</v>
      </c>
      <c r="BS7" s="17" t="s">
        <v>90</v>
      </c>
      <c r="BT7" s="99">
        <v>4375</v>
      </c>
      <c r="BU7" s="99">
        <v>1188.6999999999998</v>
      </c>
      <c r="BV7" s="99">
        <f>BT7+BU7</f>
        <v>5563.7</v>
      </c>
      <c r="BW7" s="65"/>
      <c r="BX7" s="65"/>
      <c r="BY7" s="65"/>
      <c r="BZ7" s="65"/>
    </row>
    <row r="8" spans="1:78" s="3" customFormat="1" ht="44.1" customHeight="1" x14ac:dyDescent="0.2">
      <c r="A8" s="11" t="s">
        <v>57</v>
      </c>
      <c r="B8" s="66" t="s">
        <v>77</v>
      </c>
      <c r="C8" s="17" t="s">
        <v>91</v>
      </c>
      <c r="D8" s="17" t="s">
        <v>92</v>
      </c>
      <c r="E8" s="17" t="s">
        <v>80</v>
      </c>
      <c r="F8" s="16">
        <v>21529</v>
      </c>
      <c r="G8" s="18" t="s">
        <v>283</v>
      </c>
      <c r="H8" s="19" t="s">
        <v>63</v>
      </c>
      <c r="I8" s="17" t="s">
        <v>64</v>
      </c>
      <c r="J8" s="17" t="s">
        <v>190</v>
      </c>
      <c r="K8" s="17" t="s">
        <v>765</v>
      </c>
      <c r="L8" s="17">
        <v>29693</v>
      </c>
      <c r="M8" s="17" t="s">
        <v>329</v>
      </c>
      <c r="N8" s="17" t="s">
        <v>292</v>
      </c>
      <c r="O8" s="17" t="s">
        <v>422</v>
      </c>
      <c r="P8" s="63" t="s">
        <v>94</v>
      </c>
      <c r="Q8" s="17" t="s">
        <v>464</v>
      </c>
      <c r="R8" s="67" t="s">
        <v>66</v>
      </c>
      <c r="S8" s="68">
        <v>35430</v>
      </c>
      <c r="T8" s="17" t="s">
        <v>67</v>
      </c>
      <c r="U8" s="17">
        <v>0</v>
      </c>
      <c r="V8" s="17"/>
      <c r="W8" s="17"/>
      <c r="X8" s="68"/>
      <c r="Y8" s="17"/>
      <c r="Z8" s="17"/>
      <c r="AA8" s="69"/>
      <c r="AB8" s="17"/>
      <c r="AC8" s="17"/>
      <c r="AD8" s="69"/>
      <c r="AE8" s="17"/>
      <c r="AF8" s="17"/>
      <c r="AG8" s="17"/>
      <c r="AH8" s="17" t="s">
        <v>101</v>
      </c>
      <c r="AI8" s="17">
        <v>25080020</v>
      </c>
      <c r="AJ8" s="17">
        <v>612303</v>
      </c>
      <c r="AK8" s="17" t="s">
        <v>507</v>
      </c>
      <c r="AL8" s="17" t="s">
        <v>513</v>
      </c>
      <c r="AM8" s="21" t="s">
        <v>713</v>
      </c>
      <c r="AN8" s="17" t="s">
        <v>70</v>
      </c>
      <c r="AO8" s="17" t="s">
        <v>85</v>
      </c>
      <c r="AP8" s="17" t="s">
        <v>542</v>
      </c>
      <c r="AQ8" s="17" t="s">
        <v>95</v>
      </c>
      <c r="AR8" s="17" t="s">
        <v>72</v>
      </c>
      <c r="AS8" s="17">
        <v>50</v>
      </c>
      <c r="AT8" s="17">
        <v>10</v>
      </c>
      <c r="AU8" s="17" t="s">
        <v>96</v>
      </c>
      <c r="AV8" s="17">
        <v>1</v>
      </c>
      <c r="AW8" s="17" t="s">
        <v>75</v>
      </c>
      <c r="AX8" s="17"/>
      <c r="AY8" s="17">
        <v>5</v>
      </c>
      <c r="AZ8" s="17">
        <v>8</v>
      </c>
      <c r="BA8" s="17">
        <v>173.6</v>
      </c>
      <c r="BB8" s="17"/>
      <c r="BC8" s="17"/>
      <c r="BD8" s="17"/>
      <c r="BE8" s="17"/>
      <c r="BF8" s="17"/>
      <c r="BG8" s="17" t="s">
        <v>420</v>
      </c>
      <c r="BH8" s="17">
        <v>1321</v>
      </c>
      <c r="BI8" s="17">
        <v>1</v>
      </c>
      <c r="BJ8" s="17"/>
      <c r="BK8" s="17">
        <v>0</v>
      </c>
      <c r="BL8" s="17" t="s">
        <v>201</v>
      </c>
      <c r="BM8" s="17">
        <v>781</v>
      </c>
      <c r="BN8" s="17">
        <v>4</v>
      </c>
      <c r="BO8" s="17">
        <v>101</v>
      </c>
      <c r="BP8" s="17" t="s">
        <v>97</v>
      </c>
      <c r="BQ8" s="17">
        <v>42</v>
      </c>
      <c r="BR8" s="17">
        <v>1111</v>
      </c>
      <c r="BS8" s="17" t="s">
        <v>98</v>
      </c>
      <c r="BT8" s="99">
        <v>2119.56</v>
      </c>
      <c r="BU8" s="99">
        <v>1188.6999999999998</v>
      </c>
      <c r="BV8" s="99">
        <f>BT8+BU8</f>
        <v>3308.2599999999998</v>
      </c>
      <c r="BW8" s="65"/>
      <c r="BX8" s="65"/>
      <c r="BY8" s="65"/>
      <c r="BZ8" s="65"/>
    </row>
    <row r="9" spans="1:78" s="15" customFormat="1" ht="44.1" customHeight="1" x14ac:dyDescent="0.2">
      <c r="A9" s="14" t="s">
        <v>57</v>
      </c>
      <c r="B9" s="71" t="s">
        <v>58</v>
      </c>
      <c r="C9" s="17" t="s">
        <v>99</v>
      </c>
      <c r="D9" s="17" t="s">
        <v>661</v>
      </c>
      <c r="E9" s="17" t="s">
        <v>61</v>
      </c>
      <c r="F9" s="16">
        <v>27963</v>
      </c>
      <c r="G9" s="18" t="s">
        <v>243</v>
      </c>
      <c r="H9" s="19" t="s">
        <v>659</v>
      </c>
      <c r="I9" s="17" t="s">
        <v>64</v>
      </c>
      <c r="J9" s="17" t="s">
        <v>190</v>
      </c>
      <c r="K9" s="17" t="s">
        <v>353</v>
      </c>
      <c r="L9" s="70">
        <v>30823</v>
      </c>
      <c r="M9" s="70" t="s">
        <v>416</v>
      </c>
      <c r="N9" s="70" t="s">
        <v>293</v>
      </c>
      <c r="O9" s="70" t="s">
        <v>428</v>
      </c>
      <c r="P9" s="72" t="s">
        <v>467</v>
      </c>
      <c r="Q9" s="70" t="s">
        <v>381</v>
      </c>
      <c r="R9" s="73" t="s">
        <v>66</v>
      </c>
      <c r="S9" s="74">
        <v>35800</v>
      </c>
      <c r="T9" s="70" t="s">
        <v>82</v>
      </c>
      <c r="U9" s="70">
        <v>0</v>
      </c>
      <c r="V9" s="70" t="s">
        <v>99</v>
      </c>
      <c r="W9" s="70" t="s">
        <v>527</v>
      </c>
      <c r="X9" s="74">
        <v>27519</v>
      </c>
      <c r="Y9" s="70"/>
      <c r="Z9" s="70"/>
      <c r="AA9" s="75"/>
      <c r="AB9" s="70"/>
      <c r="AC9" s="70"/>
      <c r="AD9" s="75"/>
      <c r="AE9" s="70"/>
      <c r="AF9" s="70"/>
      <c r="AG9" s="70"/>
      <c r="AH9" s="70" t="s">
        <v>474</v>
      </c>
      <c r="AI9" s="70">
        <v>25040066</v>
      </c>
      <c r="AJ9" s="70">
        <v>6123456659</v>
      </c>
      <c r="AK9" s="70" t="s">
        <v>493</v>
      </c>
      <c r="AL9" s="70" t="s">
        <v>494</v>
      </c>
      <c r="AM9" s="21" t="s">
        <v>714</v>
      </c>
      <c r="AN9" s="70" t="s">
        <v>70</v>
      </c>
      <c r="AO9" s="70" t="s">
        <v>71</v>
      </c>
      <c r="AP9" s="70" t="s">
        <v>102</v>
      </c>
      <c r="AQ9" s="70" t="s">
        <v>103</v>
      </c>
      <c r="AR9" s="70" t="s">
        <v>543</v>
      </c>
      <c r="AS9" s="70">
        <v>50</v>
      </c>
      <c r="AT9" s="70">
        <v>10</v>
      </c>
      <c r="AU9" s="70" t="s">
        <v>88</v>
      </c>
      <c r="AV9" s="70">
        <v>3</v>
      </c>
      <c r="AW9" s="70" t="s">
        <v>75</v>
      </c>
      <c r="AX9" s="70"/>
      <c r="AY9" s="70">
        <v>5</v>
      </c>
      <c r="AZ9" s="70">
        <v>8</v>
      </c>
      <c r="BA9" s="70">
        <v>173.6</v>
      </c>
      <c r="BB9" s="70"/>
      <c r="BC9" s="70"/>
      <c r="BD9" s="70"/>
      <c r="BE9" s="70"/>
      <c r="BF9" s="70"/>
      <c r="BG9" s="70" t="s">
        <v>419</v>
      </c>
      <c r="BH9" s="70">
        <v>1435</v>
      </c>
      <c r="BI9" s="70">
        <v>4</v>
      </c>
      <c r="BJ9" s="70"/>
      <c r="BK9" s="70">
        <v>0</v>
      </c>
      <c r="BL9" s="70" t="s">
        <v>416</v>
      </c>
      <c r="BM9" s="70">
        <v>781</v>
      </c>
      <c r="BN9" s="70">
        <v>4</v>
      </c>
      <c r="BO9" s="70">
        <v>101</v>
      </c>
      <c r="BP9" s="70" t="s">
        <v>105</v>
      </c>
      <c r="BQ9" s="70">
        <v>65</v>
      </c>
      <c r="BR9" s="70">
        <v>1111</v>
      </c>
      <c r="BS9" s="70" t="s">
        <v>106</v>
      </c>
      <c r="BT9" s="100">
        <v>3249</v>
      </c>
      <c r="BU9" s="100">
        <v>1188.6999999999998</v>
      </c>
      <c r="BV9" s="99">
        <f>BT9+BU9</f>
        <v>4437.7</v>
      </c>
      <c r="BW9" s="76"/>
      <c r="BX9" s="76"/>
      <c r="BY9" s="76"/>
      <c r="BZ9" s="76"/>
    </row>
    <row r="10" spans="1:78" s="3" customFormat="1" ht="44.1" customHeight="1" x14ac:dyDescent="0.2">
      <c r="A10" s="11" t="s">
        <v>57</v>
      </c>
      <c r="B10" s="66" t="s">
        <v>58</v>
      </c>
      <c r="C10" s="17" t="s">
        <v>107</v>
      </c>
      <c r="D10" s="17" t="s">
        <v>108</v>
      </c>
      <c r="E10" s="17" t="s">
        <v>61</v>
      </c>
      <c r="F10" s="16">
        <v>25623</v>
      </c>
      <c r="G10" s="18" t="s">
        <v>642</v>
      </c>
      <c r="H10" s="19" t="s">
        <v>638</v>
      </c>
      <c r="I10" s="17" t="s">
        <v>639</v>
      </c>
      <c r="J10" s="17" t="s">
        <v>643</v>
      </c>
      <c r="K10" s="17" t="s">
        <v>359</v>
      </c>
      <c r="L10" s="17">
        <v>30880</v>
      </c>
      <c r="M10" s="17" t="s">
        <v>330</v>
      </c>
      <c r="N10" s="17" t="s">
        <v>294</v>
      </c>
      <c r="O10" s="17" t="s">
        <v>425</v>
      </c>
      <c r="P10" s="63" t="s">
        <v>467</v>
      </c>
      <c r="Q10" s="17" t="s">
        <v>81</v>
      </c>
      <c r="R10" s="17" t="s">
        <v>382</v>
      </c>
      <c r="S10" s="68">
        <v>35430</v>
      </c>
      <c r="T10" s="17" t="s">
        <v>109</v>
      </c>
      <c r="U10" s="17">
        <v>0</v>
      </c>
      <c r="V10" s="17"/>
      <c r="W10" s="17"/>
      <c r="X10" s="68"/>
      <c r="Y10" s="17"/>
      <c r="Z10" s="17"/>
      <c r="AA10" s="69"/>
      <c r="AB10" s="17"/>
      <c r="AC10" s="17"/>
      <c r="AD10" s="69"/>
      <c r="AE10" s="17"/>
      <c r="AF10" s="17"/>
      <c r="AG10" s="17"/>
      <c r="AH10" s="17" t="s">
        <v>471</v>
      </c>
      <c r="AI10" s="17">
        <v>25050180</v>
      </c>
      <c r="AJ10" s="17">
        <v>429654634</v>
      </c>
      <c r="AK10" s="17" t="s">
        <v>473</v>
      </c>
      <c r="AL10" s="17" t="s">
        <v>603</v>
      </c>
      <c r="AM10" s="21" t="s">
        <v>715</v>
      </c>
      <c r="AN10" s="17" t="s">
        <v>70</v>
      </c>
      <c r="AO10" s="17" t="s">
        <v>71</v>
      </c>
      <c r="AP10" s="17" t="s">
        <v>111</v>
      </c>
      <c r="AQ10" s="17" t="s">
        <v>536</v>
      </c>
      <c r="AR10" s="17" t="s">
        <v>544</v>
      </c>
      <c r="AS10" s="17">
        <v>50</v>
      </c>
      <c r="AT10" s="17">
        <v>10</v>
      </c>
      <c r="AU10" s="17" t="s">
        <v>88</v>
      </c>
      <c r="AV10" s="17">
        <v>3</v>
      </c>
      <c r="AW10" s="17" t="s">
        <v>75</v>
      </c>
      <c r="AX10" s="17"/>
      <c r="AY10" s="17">
        <v>5</v>
      </c>
      <c r="AZ10" s="17">
        <v>8</v>
      </c>
      <c r="BA10" s="17">
        <v>173.6</v>
      </c>
      <c r="BB10" s="17"/>
      <c r="BC10" s="17"/>
      <c r="BD10" s="17"/>
      <c r="BE10" s="17"/>
      <c r="BF10" s="17"/>
      <c r="BG10" s="17" t="s">
        <v>421</v>
      </c>
      <c r="BH10" s="17">
        <v>1232</v>
      </c>
      <c r="BI10" s="17">
        <v>1</v>
      </c>
      <c r="BJ10" s="17"/>
      <c r="BK10" s="17">
        <v>0</v>
      </c>
      <c r="BL10" s="17"/>
      <c r="BM10" s="17">
        <v>752</v>
      </c>
      <c r="BN10" s="17">
        <v>4</v>
      </c>
      <c r="BO10" s="17">
        <v>101</v>
      </c>
      <c r="BP10" s="17" t="s">
        <v>112</v>
      </c>
      <c r="BQ10" s="17">
        <v>52</v>
      </c>
      <c r="BR10" s="17">
        <v>1111</v>
      </c>
      <c r="BS10" s="17" t="s">
        <v>113</v>
      </c>
      <c r="BT10" s="100">
        <v>3249</v>
      </c>
      <c r="BU10" s="100">
        <v>1188.6999999999998</v>
      </c>
      <c r="BV10" s="99">
        <f>BT10+BU10</f>
        <v>4437.7</v>
      </c>
      <c r="BW10" s="65"/>
      <c r="BX10" s="65"/>
      <c r="BY10" s="65"/>
      <c r="BZ10" s="65"/>
    </row>
    <row r="11" spans="1:78" s="3" customFormat="1" ht="44.1" customHeight="1" x14ac:dyDescent="0.2">
      <c r="A11" s="11" t="s">
        <v>57</v>
      </c>
      <c r="B11" s="66" t="s">
        <v>58</v>
      </c>
      <c r="C11" s="17" t="s">
        <v>114</v>
      </c>
      <c r="D11" s="17" t="s">
        <v>115</v>
      </c>
      <c r="E11" s="17" t="s">
        <v>61</v>
      </c>
      <c r="F11" s="16">
        <v>22408</v>
      </c>
      <c r="G11" s="18" t="s">
        <v>208</v>
      </c>
      <c r="H11" s="19" t="s">
        <v>63</v>
      </c>
      <c r="I11" s="17" t="s">
        <v>64</v>
      </c>
      <c r="J11" s="17" t="s">
        <v>65</v>
      </c>
      <c r="K11" s="17" t="s">
        <v>363</v>
      </c>
      <c r="L11" s="17">
        <v>30851</v>
      </c>
      <c r="M11" s="17" t="s">
        <v>331</v>
      </c>
      <c r="N11" s="17" t="s">
        <v>295</v>
      </c>
      <c r="O11" s="17" t="s">
        <v>430</v>
      </c>
      <c r="P11" s="63" t="s">
        <v>94</v>
      </c>
      <c r="Q11" s="17" t="s">
        <v>383</v>
      </c>
      <c r="R11" s="17" t="s">
        <v>694</v>
      </c>
      <c r="S11" s="68">
        <v>36219</v>
      </c>
      <c r="T11" s="17" t="s">
        <v>109</v>
      </c>
      <c r="U11" s="17">
        <v>0</v>
      </c>
      <c r="V11" s="17"/>
      <c r="W11" s="17"/>
      <c r="X11" s="68"/>
      <c r="Y11" s="17"/>
      <c r="Z11" s="17"/>
      <c r="AA11" s="69"/>
      <c r="AB11" s="17"/>
      <c r="AC11" s="17"/>
      <c r="AD11" s="69"/>
      <c r="AE11" s="17"/>
      <c r="AF11" s="17"/>
      <c r="AG11" s="17"/>
      <c r="AH11" s="17" t="s">
        <v>484</v>
      </c>
      <c r="AI11" s="17">
        <v>25010030</v>
      </c>
      <c r="AJ11" s="17">
        <v>5676344813</v>
      </c>
      <c r="AK11" s="17" t="s">
        <v>470</v>
      </c>
      <c r="AL11" s="17" t="s">
        <v>496</v>
      </c>
      <c r="AM11" s="21" t="s">
        <v>716</v>
      </c>
      <c r="AN11" s="17" t="s">
        <v>70</v>
      </c>
      <c r="AO11" s="17" t="s">
        <v>71</v>
      </c>
      <c r="AP11" s="17" t="s">
        <v>103</v>
      </c>
      <c r="AQ11" s="17" t="s">
        <v>545</v>
      </c>
      <c r="AR11" s="17" t="s">
        <v>536</v>
      </c>
      <c r="AS11" s="17">
        <v>50</v>
      </c>
      <c r="AT11" s="17">
        <v>10</v>
      </c>
      <c r="AU11" s="17" t="s">
        <v>88</v>
      </c>
      <c r="AV11" s="17">
        <v>1</v>
      </c>
      <c r="AW11" s="17" t="s">
        <v>75</v>
      </c>
      <c r="AX11" s="17"/>
      <c r="AY11" s="17">
        <v>5</v>
      </c>
      <c r="AZ11" s="17">
        <v>8</v>
      </c>
      <c r="BA11" s="17">
        <v>173.6</v>
      </c>
      <c r="BB11" s="17"/>
      <c r="BC11" s="17"/>
      <c r="BD11" s="17"/>
      <c r="BE11" s="17"/>
      <c r="BF11" s="17"/>
      <c r="BG11" s="17" t="s">
        <v>419</v>
      </c>
      <c r="BH11" s="17">
        <v>2343</v>
      </c>
      <c r="BI11" s="17">
        <v>1</v>
      </c>
      <c r="BJ11" s="17"/>
      <c r="BK11" s="17">
        <v>0</v>
      </c>
      <c r="BL11" s="17"/>
      <c r="BM11" s="17">
        <v>752</v>
      </c>
      <c r="BN11" s="17">
        <v>4</v>
      </c>
      <c r="BO11" s="17">
        <v>101</v>
      </c>
      <c r="BP11" s="17" t="s">
        <v>105</v>
      </c>
      <c r="BQ11" s="17">
        <v>65</v>
      </c>
      <c r="BR11" s="17">
        <v>1111</v>
      </c>
      <c r="BS11" s="17" t="s">
        <v>116</v>
      </c>
      <c r="BT11" s="99">
        <v>2375</v>
      </c>
      <c r="BU11" s="99">
        <v>1188.6999999999998</v>
      </c>
      <c r="BV11" s="99">
        <f>BT11+BU11</f>
        <v>3563.7</v>
      </c>
      <c r="BW11" s="65"/>
      <c r="BX11" s="65"/>
      <c r="BY11" s="65"/>
      <c r="BZ11" s="65"/>
    </row>
    <row r="12" spans="1:78" s="3" customFormat="1" ht="44.1" customHeight="1" x14ac:dyDescent="0.2">
      <c r="A12" s="11" t="s">
        <v>57</v>
      </c>
      <c r="B12" s="66" t="s">
        <v>58</v>
      </c>
      <c r="C12" s="17" t="s">
        <v>613</v>
      </c>
      <c r="D12" s="17" t="s">
        <v>614</v>
      </c>
      <c r="E12" s="17" t="s">
        <v>61</v>
      </c>
      <c r="F12" s="16">
        <v>28180</v>
      </c>
      <c r="G12" s="18" t="s">
        <v>615</v>
      </c>
      <c r="H12" s="19" t="s">
        <v>638</v>
      </c>
      <c r="I12" s="17" t="s">
        <v>639</v>
      </c>
      <c r="J12" s="17" t="s">
        <v>643</v>
      </c>
      <c r="K12" s="17" t="s">
        <v>365</v>
      </c>
      <c r="L12" s="17">
        <v>29699</v>
      </c>
      <c r="M12" s="17" t="s">
        <v>332</v>
      </c>
      <c r="N12" s="17" t="s">
        <v>296</v>
      </c>
      <c r="O12" s="17" t="s">
        <v>433</v>
      </c>
      <c r="P12" s="63" t="s">
        <v>94</v>
      </c>
      <c r="Q12" s="17" t="s">
        <v>429</v>
      </c>
      <c r="R12" s="17" t="s">
        <v>694</v>
      </c>
      <c r="S12" s="68">
        <v>36950</v>
      </c>
      <c r="T12" s="17" t="s">
        <v>109</v>
      </c>
      <c r="U12" s="17">
        <v>0</v>
      </c>
      <c r="V12" s="17"/>
      <c r="W12" s="17"/>
      <c r="X12" s="68"/>
      <c r="Y12" s="17"/>
      <c r="Z12" s="17"/>
      <c r="AA12" s="69"/>
      <c r="AB12" s="17"/>
      <c r="AC12" s="17"/>
      <c r="AD12" s="69"/>
      <c r="AE12" s="17"/>
      <c r="AF12" s="17"/>
      <c r="AG12" s="17"/>
      <c r="AH12" s="17" t="s">
        <v>484</v>
      </c>
      <c r="AI12" s="17">
        <v>25010030</v>
      </c>
      <c r="AJ12" s="17">
        <v>5764361429</v>
      </c>
      <c r="AK12" s="17" t="s">
        <v>470</v>
      </c>
      <c r="AL12" s="17" t="s">
        <v>604</v>
      </c>
      <c r="AM12" s="21" t="s">
        <v>717</v>
      </c>
      <c r="AN12" s="17" t="s">
        <v>70</v>
      </c>
      <c r="AO12" s="17" t="s">
        <v>71</v>
      </c>
      <c r="AP12" s="17" t="s">
        <v>117</v>
      </c>
      <c r="AQ12" s="77"/>
      <c r="AR12" s="17"/>
      <c r="AS12" s="17">
        <v>50</v>
      </c>
      <c r="AT12" s="17">
        <v>10</v>
      </c>
      <c r="AU12" s="17" t="s">
        <v>96</v>
      </c>
      <c r="AV12" s="17">
        <v>1</v>
      </c>
      <c r="AW12" s="17" t="s">
        <v>75</v>
      </c>
      <c r="AX12" s="17"/>
      <c r="AY12" s="17">
        <v>5</v>
      </c>
      <c r="AZ12" s="17">
        <v>8</v>
      </c>
      <c r="BA12" s="17">
        <v>173.6</v>
      </c>
      <c r="BB12" s="17"/>
      <c r="BC12" s="17"/>
      <c r="BD12" s="17"/>
      <c r="BE12" s="17"/>
      <c r="BF12" s="17"/>
      <c r="BG12" s="17" t="s">
        <v>420</v>
      </c>
      <c r="BH12" s="17">
        <v>1015</v>
      </c>
      <c r="BI12" s="17">
        <v>1</v>
      </c>
      <c r="BJ12" s="17"/>
      <c r="BK12" s="17">
        <v>0</v>
      </c>
      <c r="BL12" s="17"/>
      <c r="BM12" s="17">
        <v>752</v>
      </c>
      <c r="BN12" s="17">
        <v>4</v>
      </c>
      <c r="BO12" s="17">
        <v>101</v>
      </c>
      <c r="BP12" s="17" t="s">
        <v>105</v>
      </c>
      <c r="BQ12" s="17">
        <v>65</v>
      </c>
      <c r="BR12" s="17">
        <v>1111</v>
      </c>
      <c r="BS12" s="17" t="s">
        <v>118</v>
      </c>
      <c r="BT12" s="99">
        <v>2119.56</v>
      </c>
      <c r="BU12" s="99">
        <v>1188.6999999999998</v>
      </c>
      <c r="BV12" s="99">
        <f>BU12+BT12</f>
        <v>3308.2599999999998</v>
      </c>
      <c r="BW12" s="65"/>
      <c r="BX12" s="65"/>
      <c r="BY12" s="65"/>
      <c r="BZ12" s="65"/>
    </row>
    <row r="13" spans="1:78" s="3" customFormat="1" ht="44.1" customHeight="1" x14ac:dyDescent="0.2">
      <c r="A13" s="11" t="s">
        <v>57</v>
      </c>
      <c r="B13" s="66" t="s">
        <v>58</v>
      </c>
      <c r="C13" s="17" t="s">
        <v>119</v>
      </c>
      <c r="D13" s="17" t="s">
        <v>120</v>
      </c>
      <c r="E13" s="17" t="s">
        <v>61</v>
      </c>
      <c r="F13" s="68">
        <v>18920</v>
      </c>
      <c r="G13" s="17" t="s">
        <v>121</v>
      </c>
      <c r="H13" s="17" t="s">
        <v>63</v>
      </c>
      <c r="I13" s="17" t="s">
        <v>64</v>
      </c>
      <c r="J13" s="17" t="s">
        <v>65</v>
      </c>
      <c r="K13" s="17" t="s">
        <v>349</v>
      </c>
      <c r="L13" s="17">
        <v>29693</v>
      </c>
      <c r="M13" s="17" t="s">
        <v>329</v>
      </c>
      <c r="N13" s="17" t="s">
        <v>297</v>
      </c>
      <c r="O13" s="17" t="s">
        <v>431</v>
      </c>
      <c r="P13" s="63" t="s">
        <v>94</v>
      </c>
      <c r="Q13" s="17" t="s">
        <v>434</v>
      </c>
      <c r="R13" s="17" t="s">
        <v>694</v>
      </c>
      <c r="S13" s="68">
        <v>35489</v>
      </c>
      <c r="T13" s="17" t="s">
        <v>82</v>
      </c>
      <c r="U13" s="17">
        <v>0</v>
      </c>
      <c r="V13" s="17" t="s">
        <v>119</v>
      </c>
      <c r="W13" s="17" t="s">
        <v>528</v>
      </c>
      <c r="X13" s="68">
        <v>20953</v>
      </c>
      <c r="Y13" s="17"/>
      <c r="Z13" s="17"/>
      <c r="AA13" s="69"/>
      <c r="AB13" s="17"/>
      <c r="AC13" s="17"/>
      <c r="AD13" s="69"/>
      <c r="AE13" s="17"/>
      <c r="AF13" s="17"/>
      <c r="AG13" s="17"/>
      <c r="AH13" s="17" t="s">
        <v>500</v>
      </c>
      <c r="AI13" s="17">
        <v>25190001</v>
      </c>
      <c r="AJ13" s="17">
        <v>6123456759</v>
      </c>
      <c r="AK13" s="17" t="s">
        <v>489</v>
      </c>
      <c r="AL13" s="17" t="s">
        <v>495</v>
      </c>
      <c r="AM13" s="21" t="s">
        <v>718</v>
      </c>
      <c r="AN13" s="17" t="s">
        <v>70</v>
      </c>
      <c r="AO13" s="17" t="s">
        <v>71</v>
      </c>
      <c r="AP13" s="17" t="s">
        <v>545</v>
      </c>
      <c r="AQ13" s="17" t="s">
        <v>546</v>
      </c>
      <c r="AR13" s="17"/>
      <c r="AS13" s="17">
        <v>50</v>
      </c>
      <c r="AT13" s="17">
        <v>10</v>
      </c>
      <c r="AU13" s="17" t="s">
        <v>96</v>
      </c>
      <c r="AV13" s="17">
        <v>1</v>
      </c>
      <c r="AW13" s="17" t="s">
        <v>75</v>
      </c>
      <c r="AX13" s="17"/>
      <c r="AY13" s="17">
        <v>5</v>
      </c>
      <c r="AZ13" s="17">
        <v>8</v>
      </c>
      <c r="BA13" s="17">
        <v>173.6</v>
      </c>
      <c r="BB13" s="17"/>
      <c r="BC13" s="17"/>
      <c r="BD13" s="17"/>
      <c r="BE13" s="17"/>
      <c r="BF13" s="17"/>
      <c r="BG13" s="17" t="s">
        <v>420</v>
      </c>
      <c r="BH13" s="17">
        <v>1500</v>
      </c>
      <c r="BI13" s="17">
        <v>4</v>
      </c>
      <c r="BJ13" s="17"/>
      <c r="BK13" s="17">
        <v>0</v>
      </c>
      <c r="BL13" s="17"/>
      <c r="BM13" s="17">
        <v>703</v>
      </c>
      <c r="BN13" s="17">
        <v>4</v>
      </c>
      <c r="BO13" s="17">
        <v>101</v>
      </c>
      <c r="BP13" s="17" t="s">
        <v>112</v>
      </c>
      <c r="BQ13" s="17">
        <v>65</v>
      </c>
      <c r="BR13" s="17">
        <v>1111</v>
      </c>
      <c r="BS13" s="17" t="s">
        <v>123</v>
      </c>
      <c r="BT13" s="101">
        <v>2119.56</v>
      </c>
      <c r="BU13" s="102">
        <v>1188.6999999999998</v>
      </c>
      <c r="BV13" s="102">
        <v>2589.58</v>
      </c>
      <c r="BW13" s="65"/>
      <c r="BX13" s="65"/>
      <c r="BY13" s="65"/>
      <c r="BZ13" s="65"/>
    </row>
    <row r="14" spans="1:78" s="3" customFormat="1" ht="44.1" customHeight="1" x14ac:dyDescent="0.2">
      <c r="A14" s="11" t="s">
        <v>57</v>
      </c>
      <c r="B14" s="66" t="s">
        <v>77</v>
      </c>
      <c r="C14" s="17" t="s">
        <v>124</v>
      </c>
      <c r="D14" s="17" t="s">
        <v>125</v>
      </c>
      <c r="E14" s="17" t="s">
        <v>80</v>
      </c>
      <c r="F14" s="16">
        <v>17061</v>
      </c>
      <c r="G14" s="18" t="s">
        <v>201</v>
      </c>
      <c r="H14" s="19" t="s">
        <v>63</v>
      </c>
      <c r="I14" s="17" t="s">
        <v>64</v>
      </c>
      <c r="J14" s="17" t="s">
        <v>190</v>
      </c>
      <c r="K14" s="17" t="s">
        <v>371</v>
      </c>
      <c r="L14" s="17">
        <v>30159</v>
      </c>
      <c r="M14" s="17" t="s">
        <v>201</v>
      </c>
      <c r="N14" s="17" t="s">
        <v>370</v>
      </c>
      <c r="O14" s="17" t="s">
        <v>525</v>
      </c>
      <c r="P14" s="63" t="s">
        <v>94</v>
      </c>
      <c r="Q14" s="17" t="s">
        <v>434</v>
      </c>
      <c r="R14" s="17" t="s">
        <v>694</v>
      </c>
      <c r="S14" s="68">
        <v>37955</v>
      </c>
      <c r="T14" s="17" t="s">
        <v>109</v>
      </c>
      <c r="U14" s="17">
        <v>0</v>
      </c>
      <c r="V14" s="17"/>
      <c r="W14" s="17"/>
      <c r="X14" s="68"/>
      <c r="Y14" s="17"/>
      <c r="Z14" s="17"/>
      <c r="AA14" s="69"/>
      <c r="AB14" s="17"/>
      <c r="AC14" s="17"/>
      <c r="AD14" s="69"/>
      <c r="AE14" s="17"/>
      <c r="AF14" s="17"/>
      <c r="AG14" s="17"/>
      <c r="AH14" s="17" t="s">
        <v>471</v>
      </c>
      <c r="AI14" s="17">
        <v>25050180</v>
      </c>
      <c r="AJ14" s="17">
        <v>4296543636</v>
      </c>
      <c r="AK14" s="17" t="s">
        <v>473</v>
      </c>
      <c r="AL14" s="17" t="s">
        <v>605</v>
      </c>
      <c r="AM14" s="21" t="s">
        <v>719</v>
      </c>
      <c r="AN14" s="17" t="s">
        <v>70</v>
      </c>
      <c r="AO14" s="17" t="s">
        <v>85</v>
      </c>
      <c r="AP14" s="17" t="s">
        <v>547</v>
      </c>
      <c r="AQ14" s="17" t="s">
        <v>117</v>
      </c>
      <c r="AR14" s="17" t="s">
        <v>548</v>
      </c>
      <c r="AS14" s="17">
        <v>50</v>
      </c>
      <c r="AT14" s="17">
        <v>10</v>
      </c>
      <c r="AU14" s="17" t="s">
        <v>96</v>
      </c>
      <c r="AV14" s="17">
        <v>1</v>
      </c>
      <c r="AW14" s="17" t="s">
        <v>75</v>
      </c>
      <c r="AX14" s="17"/>
      <c r="AY14" s="17">
        <v>5</v>
      </c>
      <c r="AZ14" s="17">
        <v>8</v>
      </c>
      <c r="BA14" s="17">
        <v>173.6</v>
      </c>
      <c r="BB14" s="17"/>
      <c r="BC14" s="17"/>
      <c r="BD14" s="17"/>
      <c r="BE14" s="17"/>
      <c r="BF14" s="17"/>
      <c r="BG14" s="17" t="s">
        <v>417</v>
      </c>
      <c r="BH14" s="17">
        <v>1902</v>
      </c>
      <c r="BI14" s="17">
        <v>1</v>
      </c>
      <c r="BJ14" s="17"/>
      <c r="BK14" s="17">
        <v>0</v>
      </c>
      <c r="BL14" s="17" t="s">
        <v>201</v>
      </c>
      <c r="BM14" s="17">
        <v>752</v>
      </c>
      <c r="BN14" s="17">
        <v>4</v>
      </c>
      <c r="BO14" s="17">
        <v>101</v>
      </c>
      <c r="BP14" s="17" t="s">
        <v>89</v>
      </c>
      <c r="BQ14" s="17">
        <v>65</v>
      </c>
      <c r="BR14" s="17">
        <v>1111</v>
      </c>
      <c r="BS14" s="17" t="s">
        <v>126</v>
      </c>
      <c r="BT14" s="99">
        <v>2119.56</v>
      </c>
      <c r="BU14" s="99">
        <v>1188.6999999999998</v>
      </c>
      <c r="BV14" s="99">
        <f>BT14+BU14</f>
        <v>3308.2599999999998</v>
      </c>
      <c r="BW14" s="65"/>
      <c r="BX14" s="65"/>
      <c r="BY14" s="65"/>
      <c r="BZ14" s="65"/>
    </row>
    <row r="15" spans="1:78" s="3" customFormat="1" ht="66.95" customHeight="1" x14ac:dyDescent="0.2">
      <c r="A15" s="11" t="s">
        <v>57</v>
      </c>
      <c r="B15" s="66" t="s">
        <v>58</v>
      </c>
      <c r="C15" s="17" t="s">
        <v>127</v>
      </c>
      <c r="D15" s="17" t="s">
        <v>128</v>
      </c>
      <c r="E15" s="17" t="s">
        <v>61</v>
      </c>
      <c r="F15" s="16">
        <v>23703</v>
      </c>
      <c r="G15" s="18" t="s">
        <v>284</v>
      </c>
      <c r="H15" s="19" t="s">
        <v>63</v>
      </c>
      <c r="I15" s="17" t="s">
        <v>64</v>
      </c>
      <c r="J15" s="17" t="s">
        <v>190</v>
      </c>
      <c r="K15" s="17" t="s">
        <v>374</v>
      </c>
      <c r="L15" s="17">
        <v>29693</v>
      </c>
      <c r="M15" s="17" t="s">
        <v>333</v>
      </c>
      <c r="N15" s="17" t="s">
        <v>298</v>
      </c>
      <c r="O15" s="17" t="s">
        <v>465</v>
      </c>
      <c r="P15" s="63" t="s">
        <v>466</v>
      </c>
      <c r="Q15" s="17" t="s">
        <v>436</v>
      </c>
      <c r="R15" s="17" t="s">
        <v>435</v>
      </c>
      <c r="S15" s="68">
        <v>35885</v>
      </c>
      <c r="T15" s="17" t="s">
        <v>82</v>
      </c>
      <c r="U15" s="17">
        <v>0</v>
      </c>
      <c r="V15" s="17" t="s">
        <v>127</v>
      </c>
      <c r="W15" s="17" t="s">
        <v>259</v>
      </c>
      <c r="X15" s="68">
        <v>24641</v>
      </c>
      <c r="Y15" s="17"/>
      <c r="Z15" s="17"/>
      <c r="AA15" s="69"/>
      <c r="AB15" s="17"/>
      <c r="AC15" s="17"/>
      <c r="AD15" s="69"/>
      <c r="AE15" s="17"/>
      <c r="AF15" s="17"/>
      <c r="AG15" s="17"/>
      <c r="AH15" s="17" t="s">
        <v>474</v>
      </c>
      <c r="AI15" s="17">
        <v>25040066</v>
      </c>
      <c r="AJ15" s="17">
        <v>612346774</v>
      </c>
      <c r="AK15" s="17" t="s">
        <v>476</v>
      </c>
      <c r="AL15" s="17" t="s">
        <v>497</v>
      </c>
      <c r="AM15" s="21" t="s">
        <v>720</v>
      </c>
      <c r="AN15" s="17" t="s">
        <v>70</v>
      </c>
      <c r="AO15" s="17" t="s">
        <v>71</v>
      </c>
      <c r="AP15" s="17" t="s">
        <v>550</v>
      </c>
      <c r="AQ15" s="17" t="s">
        <v>73</v>
      </c>
      <c r="AR15" s="17" t="s">
        <v>122</v>
      </c>
      <c r="AS15" s="17">
        <v>50</v>
      </c>
      <c r="AT15" s="17">
        <v>10</v>
      </c>
      <c r="AU15" s="17" t="s">
        <v>96</v>
      </c>
      <c r="AV15" s="17">
        <v>1</v>
      </c>
      <c r="AW15" s="17" t="s">
        <v>75</v>
      </c>
      <c r="AX15" s="17"/>
      <c r="AY15" s="17">
        <v>5</v>
      </c>
      <c r="AZ15" s="17">
        <v>8</v>
      </c>
      <c r="BA15" s="17">
        <v>173.6</v>
      </c>
      <c r="BB15" s="17" t="s">
        <v>684</v>
      </c>
      <c r="BC15" s="17">
        <v>40</v>
      </c>
      <c r="BD15" s="17">
        <v>40</v>
      </c>
      <c r="BE15" s="17">
        <v>1414155</v>
      </c>
      <c r="BF15" s="17" t="s">
        <v>687</v>
      </c>
      <c r="BG15" s="17" t="s">
        <v>420</v>
      </c>
      <c r="BH15" s="17">
        <v>1130</v>
      </c>
      <c r="BI15" s="17">
        <v>4</v>
      </c>
      <c r="BJ15" s="17"/>
      <c r="BK15" s="17">
        <v>0</v>
      </c>
      <c r="BL15" s="17" t="s">
        <v>201</v>
      </c>
      <c r="BM15" s="17">
        <v>681</v>
      </c>
      <c r="BN15" s="17">
        <v>4</v>
      </c>
      <c r="BO15" s="17">
        <v>101</v>
      </c>
      <c r="BP15" s="17" t="s">
        <v>112</v>
      </c>
      <c r="BQ15" s="17">
        <v>65</v>
      </c>
      <c r="BR15" s="17">
        <v>1111</v>
      </c>
      <c r="BS15" s="17" t="s">
        <v>129</v>
      </c>
      <c r="BT15" s="101">
        <v>2119.56</v>
      </c>
      <c r="BU15" s="102">
        <v>1188.6999999999998</v>
      </c>
      <c r="BV15" s="102">
        <v>2589.58</v>
      </c>
      <c r="BW15" s="65"/>
      <c r="BX15" s="65"/>
      <c r="BY15" s="65"/>
      <c r="BZ15" s="65"/>
    </row>
    <row r="16" spans="1:78" s="3" customFormat="1" ht="63.95" customHeight="1" x14ac:dyDescent="0.2">
      <c r="A16" s="11" t="s">
        <v>57</v>
      </c>
      <c r="B16" s="66" t="s">
        <v>58</v>
      </c>
      <c r="C16" s="17" t="s">
        <v>130</v>
      </c>
      <c r="D16" s="17" t="s">
        <v>131</v>
      </c>
      <c r="E16" s="17" t="s">
        <v>61</v>
      </c>
      <c r="F16" s="16">
        <v>29223</v>
      </c>
      <c r="G16" s="18" t="s">
        <v>132</v>
      </c>
      <c r="H16" s="19" t="s">
        <v>63</v>
      </c>
      <c r="I16" s="17" t="s">
        <v>64</v>
      </c>
      <c r="J16" s="17" t="s">
        <v>65</v>
      </c>
      <c r="K16" s="17" t="s">
        <v>360</v>
      </c>
      <c r="L16" s="17">
        <v>30880</v>
      </c>
      <c r="M16" s="17" t="s">
        <v>330</v>
      </c>
      <c r="N16" s="17" t="s">
        <v>299</v>
      </c>
      <c r="O16" s="17" t="s">
        <v>437</v>
      </c>
      <c r="P16" s="63" t="s">
        <v>466</v>
      </c>
      <c r="Q16" s="17" t="s">
        <v>384</v>
      </c>
      <c r="R16" s="17" t="s">
        <v>382</v>
      </c>
      <c r="S16" s="68">
        <v>36677</v>
      </c>
      <c r="T16" s="17" t="s">
        <v>109</v>
      </c>
      <c r="U16" s="17">
        <v>0</v>
      </c>
      <c r="V16" s="17"/>
      <c r="W16" s="17"/>
      <c r="X16" s="68"/>
      <c r="Y16" s="17"/>
      <c r="Z16" s="17"/>
      <c r="AA16" s="69"/>
      <c r="AB16" s="17"/>
      <c r="AC16" s="17"/>
      <c r="AD16" s="69"/>
      <c r="AE16" s="17"/>
      <c r="AF16" s="17"/>
      <c r="AG16" s="17"/>
      <c r="AH16" s="17" t="s">
        <v>110</v>
      </c>
      <c r="AI16" s="17">
        <v>25030000</v>
      </c>
      <c r="AJ16" s="17">
        <v>7476570179</v>
      </c>
      <c r="AK16" s="17" t="s">
        <v>506</v>
      </c>
      <c r="AL16" s="17" t="s">
        <v>509</v>
      </c>
      <c r="AM16" s="21" t="s">
        <v>721</v>
      </c>
      <c r="AN16" s="17" t="s">
        <v>70</v>
      </c>
      <c r="AO16" s="17" t="s">
        <v>71</v>
      </c>
      <c r="AP16" s="17" t="s">
        <v>86</v>
      </c>
      <c r="AQ16" s="17" t="s">
        <v>95</v>
      </c>
      <c r="AR16" s="17" t="s">
        <v>103</v>
      </c>
      <c r="AS16" s="17">
        <v>50</v>
      </c>
      <c r="AT16" s="17">
        <v>10</v>
      </c>
      <c r="AU16" s="17" t="s">
        <v>96</v>
      </c>
      <c r="AV16" s="17">
        <v>1</v>
      </c>
      <c r="AW16" s="17" t="s">
        <v>75</v>
      </c>
      <c r="AX16" s="17"/>
      <c r="AY16" s="17">
        <v>5</v>
      </c>
      <c r="AZ16" s="17">
        <v>8</v>
      </c>
      <c r="BA16" s="17">
        <v>173.6</v>
      </c>
      <c r="BB16" s="17" t="s">
        <v>684</v>
      </c>
      <c r="BC16" s="17">
        <v>40</v>
      </c>
      <c r="BD16" s="17">
        <v>50</v>
      </c>
      <c r="BE16" s="17">
        <v>5869485</v>
      </c>
      <c r="BF16" s="17" t="s">
        <v>687</v>
      </c>
      <c r="BG16" s="17" t="s">
        <v>421</v>
      </c>
      <c r="BH16" s="17">
        <v>2100</v>
      </c>
      <c r="BI16" s="17">
        <v>1</v>
      </c>
      <c r="BJ16" s="17"/>
      <c r="BK16" s="17">
        <v>0</v>
      </c>
      <c r="BL16" s="17"/>
      <c r="BM16" s="17">
        <v>681</v>
      </c>
      <c r="BN16" s="17">
        <v>4</v>
      </c>
      <c r="BO16" s="17">
        <v>101</v>
      </c>
      <c r="BP16" s="17" t="s">
        <v>97</v>
      </c>
      <c r="BQ16" s="17">
        <v>44</v>
      </c>
      <c r="BR16" s="17">
        <v>1111</v>
      </c>
      <c r="BS16" s="17" t="s">
        <v>133</v>
      </c>
      <c r="BT16" s="99">
        <v>2119.56</v>
      </c>
      <c r="BU16" s="99">
        <v>1188.6999999999998</v>
      </c>
      <c r="BV16" s="99">
        <f t="shared" ref="BV16:BV54" si="0">BT16+BU16</f>
        <v>3308.2599999999998</v>
      </c>
      <c r="BW16" s="65"/>
      <c r="BX16" s="65"/>
      <c r="BY16" s="65"/>
      <c r="BZ16" s="65"/>
    </row>
    <row r="17" spans="1:78" s="3" customFormat="1" ht="56.1" customHeight="1" x14ac:dyDescent="0.2">
      <c r="A17" s="11" t="s">
        <v>57</v>
      </c>
      <c r="B17" s="66" t="s">
        <v>58</v>
      </c>
      <c r="C17" s="17" t="s">
        <v>609</v>
      </c>
      <c r="D17" s="17" t="s">
        <v>610</v>
      </c>
      <c r="E17" s="17" t="s">
        <v>61</v>
      </c>
      <c r="F17" s="16">
        <v>29684</v>
      </c>
      <c r="G17" s="18" t="s">
        <v>611</v>
      </c>
      <c r="H17" s="19" t="s">
        <v>640</v>
      </c>
      <c r="I17" s="17" t="s">
        <v>641</v>
      </c>
      <c r="J17" s="17" t="s">
        <v>612</v>
      </c>
      <c r="K17" s="17" t="s">
        <v>764</v>
      </c>
      <c r="L17" s="17">
        <v>30159</v>
      </c>
      <c r="M17" s="17" t="s">
        <v>201</v>
      </c>
      <c r="N17" s="17" t="s">
        <v>134</v>
      </c>
      <c r="O17" s="17" t="s">
        <v>432</v>
      </c>
      <c r="P17" s="63" t="s">
        <v>467</v>
      </c>
      <c r="Q17" s="17" t="s">
        <v>81</v>
      </c>
      <c r="R17" s="17" t="s">
        <v>385</v>
      </c>
      <c r="S17" s="68">
        <v>35430</v>
      </c>
      <c r="T17" s="17" t="s">
        <v>67</v>
      </c>
      <c r="U17" s="17">
        <v>0</v>
      </c>
      <c r="V17" s="17"/>
      <c r="W17" s="17"/>
      <c r="X17" s="68"/>
      <c r="Y17" s="17"/>
      <c r="Z17" s="17"/>
      <c r="AA17" s="69"/>
      <c r="AB17" s="17"/>
      <c r="AC17" s="17"/>
      <c r="AD17" s="69"/>
      <c r="AE17" s="17"/>
      <c r="AF17" s="17"/>
      <c r="AG17" s="17"/>
      <c r="AH17" s="17" t="s">
        <v>474</v>
      </c>
      <c r="AI17" s="17">
        <v>25040066</v>
      </c>
      <c r="AJ17" s="17">
        <v>6123474993</v>
      </c>
      <c r="AK17" s="17" t="s">
        <v>476</v>
      </c>
      <c r="AL17" s="17" t="s">
        <v>498</v>
      </c>
      <c r="AM17" s="21" t="s">
        <v>722</v>
      </c>
      <c r="AN17" s="17" t="s">
        <v>70</v>
      </c>
      <c r="AO17" s="17" t="s">
        <v>85</v>
      </c>
      <c r="AP17" s="17" t="s">
        <v>551</v>
      </c>
      <c r="AQ17" s="17" t="s">
        <v>557</v>
      </c>
      <c r="AR17" s="17" t="s">
        <v>122</v>
      </c>
      <c r="AS17" s="17">
        <v>50</v>
      </c>
      <c r="AT17" s="17">
        <v>10</v>
      </c>
      <c r="AU17" s="17" t="s">
        <v>88</v>
      </c>
      <c r="AV17" s="17">
        <v>3</v>
      </c>
      <c r="AW17" s="17" t="s">
        <v>75</v>
      </c>
      <c r="AX17" s="17"/>
      <c r="AY17" s="17">
        <v>5</v>
      </c>
      <c r="AZ17" s="17">
        <v>8</v>
      </c>
      <c r="BA17" s="17">
        <v>173.6</v>
      </c>
      <c r="BB17" s="17"/>
      <c r="BC17" s="17"/>
      <c r="BD17" s="17"/>
      <c r="BE17" s="17"/>
      <c r="BF17" s="17"/>
      <c r="BG17" s="17" t="s">
        <v>417</v>
      </c>
      <c r="BH17" s="17">
        <v>1897</v>
      </c>
      <c r="BI17" s="17">
        <v>1</v>
      </c>
      <c r="BJ17" s="17"/>
      <c r="BK17" s="17">
        <v>0</v>
      </c>
      <c r="BL17" s="17"/>
      <c r="BM17" s="17">
        <v>681</v>
      </c>
      <c r="BN17" s="17">
        <v>4</v>
      </c>
      <c r="BO17" s="17">
        <v>101</v>
      </c>
      <c r="BP17" s="17" t="s">
        <v>105</v>
      </c>
      <c r="BQ17" s="17">
        <v>43</v>
      </c>
      <c r="BR17" s="17">
        <v>1111</v>
      </c>
      <c r="BS17" s="17" t="s">
        <v>135</v>
      </c>
      <c r="BT17" s="100">
        <v>3249</v>
      </c>
      <c r="BU17" s="100">
        <v>1188.6999999999998</v>
      </c>
      <c r="BV17" s="99">
        <f t="shared" si="0"/>
        <v>4437.7</v>
      </c>
      <c r="BW17" s="65"/>
      <c r="BX17" s="65"/>
      <c r="BY17" s="65"/>
      <c r="BZ17" s="65"/>
    </row>
    <row r="18" spans="1:78" s="3" customFormat="1" ht="56.1" customHeight="1" x14ac:dyDescent="0.2">
      <c r="A18" s="11" t="s">
        <v>57</v>
      </c>
      <c r="B18" s="66" t="s">
        <v>58</v>
      </c>
      <c r="C18" s="17" t="s">
        <v>136</v>
      </c>
      <c r="D18" s="17" t="s">
        <v>137</v>
      </c>
      <c r="E18" s="17" t="s">
        <v>61</v>
      </c>
      <c r="F18" s="16">
        <v>17965</v>
      </c>
      <c r="G18" s="18" t="s">
        <v>231</v>
      </c>
      <c r="H18" s="19" t="s">
        <v>63</v>
      </c>
      <c r="I18" s="17" t="s">
        <v>64</v>
      </c>
      <c r="J18" s="17" t="s">
        <v>190</v>
      </c>
      <c r="K18" s="17" t="s">
        <v>337</v>
      </c>
      <c r="L18" s="17">
        <v>30900</v>
      </c>
      <c r="M18" s="17" t="s">
        <v>328</v>
      </c>
      <c r="N18" s="17" t="s">
        <v>138</v>
      </c>
      <c r="O18" s="17" t="s">
        <v>438</v>
      </c>
      <c r="P18" s="63" t="s">
        <v>94</v>
      </c>
      <c r="Q18" s="17" t="s">
        <v>386</v>
      </c>
      <c r="R18" s="17" t="s">
        <v>385</v>
      </c>
      <c r="S18" s="68">
        <v>35795</v>
      </c>
      <c r="T18" s="17" t="s">
        <v>67</v>
      </c>
      <c r="U18" s="17">
        <v>0</v>
      </c>
      <c r="V18" s="17"/>
      <c r="W18" s="17"/>
      <c r="X18" s="68"/>
      <c r="Y18" s="17"/>
      <c r="Z18" s="17"/>
      <c r="AA18" s="69"/>
      <c r="AB18" s="17"/>
      <c r="AC18" s="17"/>
      <c r="AD18" s="69"/>
      <c r="AE18" s="17"/>
      <c r="AF18" s="17"/>
      <c r="AG18" s="17"/>
      <c r="AH18" s="17" t="s">
        <v>471</v>
      </c>
      <c r="AI18" s="17">
        <v>25050180</v>
      </c>
      <c r="AJ18" s="17">
        <v>4296547012</v>
      </c>
      <c r="AK18" s="17" t="s">
        <v>473</v>
      </c>
      <c r="AL18" s="17" t="s">
        <v>510</v>
      </c>
      <c r="AM18" s="21" t="s">
        <v>723</v>
      </c>
      <c r="AN18" s="17" t="s">
        <v>70</v>
      </c>
      <c r="AO18" s="17" t="s">
        <v>85</v>
      </c>
      <c r="AP18" s="17" t="s">
        <v>549</v>
      </c>
      <c r="AQ18" s="17" t="s">
        <v>103</v>
      </c>
      <c r="AR18" s="17" t="s">
        <v>87</v>
      </c>
      <c r="AS18" s="17">
        <v>50</v>
      </c>
      <c r="AT18" s="17">
        <v>10</v>
      </c>
      <c r="AU18" s="17" t="s">
        <v>96</v>
      </c>
      <c r="AV18" s="17">
        <v>1</v>
      </c>
      <c r="AW18" s="17" t="s">
        <v>75</v>
      </c>
      <c r="AX18" s="17"/>
      <c r="AY18" s="17">
        <v>5</v>
      </c>
      <c r="AZ18" s="17">
        <v>8</v>
      </c>
      <c r="BA18" s="17">
        <v>173.6</v>
      </c>
      <c r="BB18" s="17"/>
      <c r="BC18" s="17"/>
      <c r="BD18" s="17"/>
      <c r="BE18" s="17"/>
      <c r="BF18" s="17"/>
      <c r="BG18" s="17" t="s">
        <v>418</v>
      </c>
      <c r="BH18" s="17">
        <v>1896</v>
      </c>
      <c r="BI18" s="17">
        <v>1</v>
      </c>
      <c r="BJ18" s="17"/>
      <c r="BK18" s="17">
        <v>0</v>
      </c>
      <c r="BL18" s="17" t="s">
        <v>328</v>
      </c>
      <c r="BM18" s="17">
        <v>681</v>
      </c>
      <c r="BN18" s="17">
        <v>4</v>
      </c>
      <c r="BO18" s="17">
        <v>101</v>
      </c>
      <c r="BP18" s="17" t="s">
        <v>105</v>
      </c>
      <c r="BQ18" s="17">
        <v>43</v>
      </c>
      <c r="BR18" s="17">
        <v>1111</v>
      </c>
      <c r="BS18" s="17" t="s">
        <v>139</v>
      </c>
      <c r="BT18" s="99">
        <v>2119.56</v>
      </c>
      <c r="BU18" s="99">
        <v>1188.6999999999998</v>
      </c>
      <c r="BV18" s="99">
        <f t="shared" si="0"/>
        <v>3308.2599999999998</v>
      </c>
      <c r="BW18" s="65"/>
      <c r="BX18" s="65"/>
      <c r="BY18" s="65"/>
      <c r="BZ18" s="65"/>
    </row>
    <row r="19" spans="1:78" s="3" customFormat="1" ht="66.95" customHeight="1" x14ac:dyDescent="0.2">
      <c r="A19" s="11" t="s">
        <v>57</v>
      </c>
      <c r="B19" s="66" t="s">
        <v>58</v>
      </c>
      <c r="C19" s="17" t="s">
        <v>140</v>
      </c>
      <c r="D19" s="17" t="s">
        <v>141</v>
      </c>
      <c r="E19" s="17" t="s">
        <v>61</v>
      </c>
      <c r="F19" s="16">
        <v>23842</v>
      </c>
      <c r="G19" s="18" t="s">
        <v>62</v>
      </c>
      <c r="H19" s="19" t="s">
        <v>63</v>
      </c>
      <c r="I19" s="17" t="s">
        <v>64</v>
      </c>
      <c r="J19" s="17" t="s">
        <v>100</v>
      </c>
      <c r="K19" s="17" t="s">
        <v>375</v>
      </c>
      <c r="L19" s="17">
        <v>29693</v>
      </c>
      <c r="M19" s="17" t="s">
        <v>334</v>
      </c>
      <c r="N19" s="17" t="s">
        <v>300</v>
      </c>
      <c r="O19" s="17" t="s">
        <v>439</v>
      </c>
      <c r="P19" s="63" t="s">
        <v>467</v>
      </c>
      <c r="Q19" s="17" t="s">
        <v>387</v>
      </c>
      <c r="R19" s="17" t="s">
        <v>385</v>
      </c>
      <c r="S19" s="68">
        <v>35430</v>
      </c>
      <c r="T19" s="17" t="s">
        <v>82</v>
      </c>
      <c r="U19" s="17">
        <v>2</v>
      </c>
      <c r="V19" s="17" t="s">
        <v>140</v>
      </c>
      <c r="W19" s="17" t="s">
        <v>529</v>
      </c>
      <c r="X19" s="68">
        <v>25911</v>
      </c>
      <c r="Y19" s="17" t="s">
        <v>140</v>
      </c>
      <c r="Z19" s="17" t="s">
        <v>142</v>
      </c>
      <c r="AA19" s="16">
        <v>32218</v>
      </c>
      <c r="AB19" s="17" t="s">
        <v>140</v>
      </c>
      <c r="AC19" s="17" t="s">
        <v>143</v>
      </c>
      <c r="AD19" s="16">
        <v>33454</v>
      </c>
      <c r="AE19" s="17"/>
      <c r="AF19" s="17"/>
      <c r="AG19" s="17"/>
      <c r="AH19" s="63" t="s">
        <v>474</v>
      </c>
      <c r="AI19" s="78">
        <v>25040066</v>
      </c>
      <c r="AJ19" s="78">
        <v>61294500</v>
      </c>
      <c r="AK19" s="78" t="s">
        <v>476</v>
      </c>
      <c r="AL19" s="78" t="s">
        <v>478</v>
      </c>
      <c r="AM19" s="21" t="s">
        <v>724</v>
      </c>
      <c r="AN19" s="17" t="s">
        <v>70</v>
      </c>
      <c r="AO19" s="17" t="s">
        <v>85</v>
      </c>
      <c r="AP19" s="17" t="s">
        <v>552</v>
      </c>
      <c r="AQ19" s="17" t="s">
        <v>553</v>
      </c>
      <c r="AR19" s="17" t="s">
        <v>554</v>
      </c>
      <c r="AS19" s="17">
        <v>50</v>
      </c>
      <c r="AT19" s="17">
        <v>10</v>
      </c>
      <c r="AU19" s="17" t="s">
        <v>96</v>
      </c>
      <c r="AV19" s="17">
        <v>1</v>
      </c>
      <c r="AW19" s="17" t="s">
        <v>75</v>
      </c>
      <c r="AX19" s="17"/>
      <c r="AY19" s="17">
        <v>5</v>
      </c>
      <c r="AZ19" s="17">
        <v>8</v>
      </c>
      <c r="BA19" s="17">
        <v>173.6</v>
      </c>
      <c r="BB19" s="17" t="s">
        <v>684</v>
      </c>
      <c r="BC19" s="17">
        <v>40</v>
      </c>
      <c r="BD19" s="17">
        <v>80</v>
      </c>
      <c r="BE19" s="17">
        <v>123123125</v>
      </c>
      <c r="BF19" s="17" t="s">
        <v>687</v>
      </c>
      <c r="BG19" s="17" t="s">
        <v>420</v>
      </c>
      <c r="BH19" s="17">
        <v>1765</v>
      </c>
      <c r="BI19" s="17">
        <v>3</v>
      </c>
      <c r="BJ19" s="17"/>
      <c r="BK19" s="17">
        <v>2</v>
      </c>
      <c r="BL19" s="17" t="s">
        <v>334</v>
      </c>
      <c r="BM19" s="17">
        <v>752</v>
      </c>
      <c r="BN19" s="17">
        <v>4</v>
      </c>
      <c r="BO19" s="17">
        <v>101</v>
      </c>
      <c r="BP19" s="17" t="s">
        <v>97</v>
      </c>
      <c r="BQ19" s="17">
        <v>65</v>
      </c>
      <c r="BR19" s="17">
        <v>1111</v>
      </c>
      <c r="BS19" s="17" t="s">
        <v>144</v>
      </c>
      <c r="BT19" s="99">
        <v>2119.56</v>
      </c>
      <c r="BU19" s="99">
        <v>1188.6999999999998</v>
      </c>
      <c r="BV19" s="99">
        <f t="shared" si="0"/>
        <v>3308.2599999999998</v>
      </c>
      <c r="BW19" s="65"/>
      <c r="BX19" s="65"/>
      <c r="BY19" s="65"/>
      <c r="BZ19" s="65"/>
    </row>
    <row r="20" spans="1:78" s="3" customFormat="1" ht="56.1" customHeight="1" x14ac:dyDescent="0.2">
      <c r="A20" s="11" t="s">
        <v>57</v>
      </c>
      <c r="B20" s="66" t="s">
        <v>58</v>
      </c>
      <c r="C20" s="17" t="s">
        <v>616</v>
      </c>
      <c r="D20" s="17" t="s">
        <v>617</v>
      </c>
      <c r="E20" s="17" t="s">
        <v>61</v>
      </c>
      <c r="F20" s="16">
        <v>24300</v>
      </c>
      <c r="G20" s="18" t="s">
        <v>618</v>
      </c>
      <c r="H20" s="19" t="s">
        <v>619</v>
      </c>
      <c r="I20" s="17" t="s">
        <v>620</v>
      </c>
      <c r="J20" s="17" t="s">
        <v>190</v>
      </c>
      <c r="K20" s="17" t="s">
        <v>354</v>
      </c>
      <c r="L20" s="17">
        <v>30823</v>
      </c>
      <c r="M20" s="17" t="s">
        <v>416</v>
      </c>
      <c r="N20" s="17" t="s">
        <v>301</v>
      </c>
      <c r="O20" s="17" t="s">
        <v>440</v>
      </c>
      <c r="P20" s="63" t="s">
        <v>467</v>
      </c>
      <c r="Q20" s="17" t="s">
        <v>388</v>
      </c>
      <c r="R20" s="17" t="s">
        <v>385</v>
      </c>
      <c r="S20" s="68">
        <v>36891</v>
      </c>
      <c r="T20" s="17" t="s">
        <v>109</v>
      </c>
      <c r="U20" s="17">
        <v>0</v>
      </c>
      <c r="V20" s="17"/>
      <c r="W20" s="17"/>
      <c r="X20" s="68"/>
      <c r="Y20" s="17"/>
      <c r="Z20" s="17"/>
      <c r="AA20" s="69"/>
      <c r="AB20" s="17"/>
      <c r="AC20" s="17"/>
      <c r="AD20" s="69"/>
      <c r="AE20" s="17"/>
      <c r="AF20" s="17"/>
      <c r="AG20" s="17"/>
      <c r="AH20" s="17" t="s">
        <v>110</v>
      </c>
      <c r="AI20" s="17">
        <v>25030000</v>
      </c>
      <c r="AJ20" s="17">
        <v>7476570365</v>
      </c>
      <c r="AK20" s="17" t="s">
        <v>506</v>
      </c>
      <c r="AL20" s="17" t="s">
        <v>514</v>
      </c>
      <c r="AM20" s="21" t="s">
        <v>725</v>
      </c>
      <c r="AN20" s="17" t="s">
        <v>70</v>
      </c>
      <c r="AO20" s="17" t="s">
        <v>85</v>
      </c>
      <c r="AP20" s="17" t="s">
        <v>552</v>
      </c>
      <c r="AQ20" s="17" t="s">
        <v>555</v>
      </c>
      <c r="AR20" s="17" t="s">
        <v>103</v>
      </c>
      <c r="AS20" s="17">
        <v>50</v>
      </c>
      <c r="AT20" s="17">
        <v>10</v>
      </c>
      <c r="AU20" s="17" t="s">
        <v>88</v>
      </c>
      <c r="AV20" s="17">
        <v>1</v>
      </c>
      <c r="AW20" s="17" t="s">
        <v>75</v>
      </c>
      <c r="AX20" s="17"/>
      <c r="AY20" s="17">
        <v>5</v>
      </c>
      <c r="AZ20" s="17">
        <v>8</v>
      </c>
      <c r="BA20" s="17">
        <v>173.6</v>
      </c>
      <c r="BB20" s="17"/>
      <c r="BC20" s="17"/>
      <c r="BD20" s="17"/>
      <c r="BE20" s="17"/>
      <c r="BF20" s="17"/>
      <c r="BG20" s="17" t="s">
        <v>419</v>
      </c>
      <c r="BH20" s="17">
        <v>1625</v>
      </c>
      <c r="BI20" s="17">
        <v>1</v>
      </c>
      <c r="BJ20" s="17"/>
      <c r="BK20" s="17">
        <v>0</v>
      </c>
      <c r="BL20" s="17"/>
      <c r="BM20" s="17">
        <v>681</v>
      </c>
      <c r="BN20" s="17">
        <v>4</v>
      </c>
      <c r="BO20" s="17">
        <v>101</v>
      </c>
      <c r="BP20" s="17" t="s">
        <v>112</v>
      </c>
      <c r="BQ20" s="17">
        <v>52</v>
      </c>
      <c r="BR20" s="17">
        <v>1111</v>
      </c>
      <c r="BS20" s="17" t="s">
        <v>145</v>
      </c>
      <c r="BT20" s="99">
        <v>2375</v>
      </c>
      <c r="BU20" s="99">
        <v>1188.6999999999998</v>
      </c>
      <c r="BV20" s="99">
        <f t="shared" si="0"/>
        <v>3563.7</v>
      </c>
      <c r="BW20" s="65"/>
      <c r="BX20" s="65"/>
      <c r="BY20" s="65"/>
      <c r="BZ20" s="65"/>
    </row>
    <row r="21" spans="1:78" s="3" customFormat="1" ht="56.1" customHeight="1" x14ac:dyDescent="0.2">
      <c r="A21" s="11" t="s">
        <v>57</v>
      </c>
      <c r="B21" s="66" t="s">
        <v>58</v>
      </c>
      <c r="C21" s="17" t="s">
        <v>146</v>
      </c>
      <c r="D21" s="17" t="s">
        <v>147</v>
      </c>
      <c r="E21" s="17" t="s">
        <v>61</v>
      </c>
      <c r="F21" s="16">
        <v>17254</v>
      </c>
      <c r="G21" s="18" t="s">
        <v>285</v>
      </c>
      <c r="H21" s="19" t="s">
        <v>63</v>
      </c>
      <c r="I21" s="17" t="s">
        <v>64</v>
      </c>
      <c r="J21" s="17" t="s">
        <v>190</v>
      </c>
      <c r="K21" s="17" t="s">
        <v>361</v>
      </c>
      <c r="L21" s="17">
        <v>30880</v>
      </c>
      <c r="M21" s="17" t="s">
        <v>330</v>
      </c>
      <c r="N21" s="17" t="s">
        <v>302</v>
      </c>
      <c r="O21" s="17" t="s">
        <v>441</v>
      </c>
      <c r="P21" s="63" t="s">
        <v>467</v>
      </c>
      <c r="Q21" s="17" t="s">
        <v>389</v>
      </c>
      <c r="R21" s="17" t="s">
        <v>385</v>
      </c>
      <c r="S21" s="68">
        <v>36433</v>
      </c>
      <c r="T21" s="17" t="s">
        <v>82</v>
      </c>
      <c r="U21" s="17">
        <v>0</v>
      </c>
      <c r="V21" s="17" t="s">
        <v>146</v>
      </c>
      <c r="W21" s="17" t="s">
        <v>79</v>
      </c>
      <c r="X21" s="68">
        <v>21360</v>
      </c>
      <c r="Y21" s="17"/>
      <c r="Z21" s="17"/>
      <c r="AA21" s="69"/>
      <c r="AB21" s="17"/>
      <c r="AC21" s="17"/>
      <c r="AD21" s="69"/>
      <c r="AE21" s="17"/>
      <c r="AF21" s="17"/>
      <c r="AG21" s="17"/>
      <c r="AH21" s="17" t="s">
        <v>474</v>
      </c>
      <c r="AI21" s="17">
        <v>25040066</v>
      </c>
      <c r="AJ21" s="17">
        <v>6123478029</v>
      </c>
      <c r="AK21" s="17" t="s">
        <v>476</v>
      </c>
      <c r="AL21" s="17" t="s">
        <v>499</v>
      </c>
      <c r="AM21" s="21" t="s">
        <v>726</v>
      </c>
      <c r="AN21" s="17" t="s">
        <v>70</v>
      </c>
      <c r="AO21" s="17" t="s">
        <v>85</v>
      </c>
      <c r="AP21" s="17" t="s">
        <v>549</v>
      </c>
      <c r="AQ21" s="17" t="s">
        <v>556</v>
      </c>
      <c r="AR21" s="17"/>
      <c r="AS21" s="17">
        <v>50</v>
      </c>
      <c r="AT21" s="17">
        <v>10</v>
      </c>
      <c r="AU21" s="17" t="s">
        <v>88</v>
      </c>
      <c r="AV21" s="17">
        <v>1</v>
      </c>
      <c r="AW21" s="17" t="s">
        <v>75</v>
      </c>
      <c r="AX21" s="17"/>
      <c r="AY21" s="17">
        <v>5</v>
      </c>
      <c r="AZ21" s="17">
        <v>8</v>
      </c>
      <c r="BA21" s="17">
        <v>173.6</v>
      </c>
      <c r="BB21" s="17"/>
      <c r="BC21" s="17"/>
      <c r="BD21" s="17"/>
      <c r="BE21" s="17"/>
      <c r="BF21" s="17"/>
      <c r="BG21" s="17" t="s">
        <v>421</v>
      </c>
      <c r="BH21" s="17">
        <v>1872</v>
      </c>
      <c r="BI21" s="17">
        <v>5</v>
      </c>
      <c r="BJ21" s="17"/>
      <c r="BK21" s="17">
        <v>0</v>
      </c>
      <c r="BL21" s="17" t="s">
        <v>330</v>
      </c>
      <c r="BM21" s="17">
        <v>681</v>
      </c>
      <c r="BN21" s="17">
        <v>4</v>
      </c>
      <c r="BO21" s="17">
        <v>101</v>
      </c>
      <c r="BP21" s="17" t="s">
        <v>105</v>
      </c>
      <c r="BQ21" s="17">
        <v>65</v>
      </c>
      <c r="BR21" s="17">
        <v>1111</v>
      </c>
      <c r="BS21" s="17" t="s">
        <v>148</v>
      </c>
      <c r="BT21" s="99">
        <v>2375</v>
      </c>
      <c r="BU21" s="99">
        <v>1188.6999999999998</v>
      </c>
      <c r="BV21" s="99">
        <f t="shared" si="0"/>
        <v>3563.7</v>
      </c>
      <c r="BW21" s="65"/>
      <c r="BX21" s="65"/>
      <c r="BY21" s="65"/>
      <c r="BZ21" s="65"/>
    </row>
    <row r="22" spans="1:78" s="3" customFormat="1" ht="56.1" customHeight="1" x14ac:dyDescent="0.2">
      <c r="A22" s="11" t="s">
        <v>57</v>
      </c>
      <c r="B22" s="66" t="s">
        <v>58</v>
      </c>
      <c r="C22" s="17" t="s">
        <v>149</v>
      </c>
      <c r="D22" s="17" t="s">
        <v>150</v>
      </c>
      <c r="E22" s="17" t="s">
        <v>61</v>
      </c>
      <c r="F22" s="16">
        <v>22875</v>
      </c>
      <c r="G22" s="18" t="s">
        <v>121</v>
      </c>
      <c r="H22" s="19" t="s">
        <v>63</v>
      </c>
      <c r="I22" s="17" t="s">
        <v>64</v>
      </c>
      <c r="J22" s="17" t="s">
        <v>100</v>
      </c>
      <c r="K22" s="17" t="s">
        <v>338</v>
      </c>
      <c r="L22" s="17">
        <v>30900</v>
      </c>
      <c r="M22" s="17" t="s">
        <v>328</v>
      </c>
      <c r="N22" s="17" t="s">
        <v>303</v>
      </c>
      <c r="O22" s="17" t="s">
        <v>442</v>
      </c>
      <c r="P22" s="63" t="s">
        <v>467</v>
      </c>
      <c r="Q22" s="17" t="s">
        <v>390</v>
      </c>
      <c r="R22" s="67" t="s">
        <v>385</v>
      </c>
      <c r="S22" s="68">
        <v>38472</v>
      </c>
      <c r="T22" s="17" t="s">
        <v>67</v>
      </c>
      <c r="U22" s="17">
        <v>1</v>
      </c>
      <c r="V22" s="17"/>
      <c r="W22" s="17"/>
      <c r="X22" s="68"/>
      <c r="Y22" s="17" t="s">
        <v>149</v>
      </c>
      <c r="Z22" s="17" t="s">
        <v>151</v>
      </c>
      <c r="AA22" s="16">
        <v>32403</v>
      </c>
      <c r="AB22" s="17"/>
      <c r="AC22" s="17"/>
      <c r="AD22" s="69"/>
      <c r="AE22" s="17"/>
      <c r="AF22" s="17"/>
      <c r="AG22" s="17"/>
      <c r="AH22" s="17" t="s">
        <v>471</v>
      </c>
      <c r="AI22" s="17">
        <v>25050180</v>
      </c>
      <c r="AJ22" s="17">
        <v>429654577</v>
      </c>
      <c r="AK22" s="17" t="s">
        <v>473</v>
      </c>
      <c r="AL22" s="17" t="s">
        <v>512</v>
      </c>
      <c r="AM22" s="21" t="s">
        <v>727</v>
      </c>
      <c r="AN22" s="17" t="s">
        <v>70</v>
      </c>
      <c r="AO22" s="17" t="s">
        <v>85</v>
      </c>
      <c r="AP22" s="17" t="s">
        <v>558</v>
      </c>
      <c r="AQ22" s="17" t="s">
        <v>555</v>
      </c>
      <c r="AR22" s="17" t="s">
        <v>117</v>
      </c>
      <c r="AS22" s="17">
        <v>50</v>
      </c>
      <c r="AT22" s="17">
        <v>10</v>
      </c>
      <c r="AU22" s="17" t="s">
        <v>88</v>
      </c>
      <c r="AV22" s="17">
        <v>1</v>
      </c>
      <c r="AW22" s="17" t="s">
        <v>75</v>
      </c>
      <c r="AX22" s="17"/>
      <c r="AY22" s="17">
        <v>5</v>
      </c>
      <c r="AZ22" s="17">
        <v>8</v>
      </c>
      <c r="BA22" s="17">
        <v>173.6</v>
      </c>
      <c r="BB22" s="17"/>
      <c r="BC22" s="17"/>
      <c r="BD22" s="17"/>
      <c r="BE22" s="17"/>
      <c r="BF22" s="17"/>
      <c r="BG22" s="17" t="s">
        <v>418</v>
      </c>
      <c r="BH22" s="17">
        <v>1565</v>
      </c>
      <c r="BI22" s="17">
        <v>2</v>
      </c>
      <c r="BJ22" s="17"/>
      <c r="BK22" s="17">
        <v>1</v>
      </c>
      <c r="BL22" s="17" t="s">
        <v>328</v>
      </c>
      <c r="BM22" s="17">
        <v>681</v>
      </c>
      <c r="BN22" s="17">
        <v>4</v>
      </c>
      <c r="BO22" s="17">
        <v>101</v>
      </c>
      <c r="BP22" s="17" t="s">
        <v>112</v>
      </c>
      <c r="BQ22" s="17">
        <v>66</v>
      </c>
      <c r="BR22" s="17">
        <v>1111</v>
      </c>
      <c r="BS22" s="17" t="s">
        <v>152</v>
      </c>
      <c r="BT22" s="99">
        <v>2375</v>
      </c>
      <c r="BU22" s="99">
        <v>1188.6999999999998</v>
      </c>
      <c r="BV22" s="99">
        <f t="shared" si="0"/>
        <v>3563.7</v>
      </c>
      <c r="BW22" s="65"/>
      <c r="BX22" s="65"/>
      <c r="BY22" s="65"/>
      <c r="BZ22" s="65"/>
    </row>
    <row r="23" spans="1:78" s="3" customFormat="1" ht="65.099999999999994" customHeight="1" x14ac:dyDescent="0.2">
      <c r="A23" s="11" t="s">
        <v>57</v>
      </c>
      <c r="B23" s="66" t="s">
        <v>77</v>
      </c>
      <c r="C23" s="17" t="s">
        <v>153</v>
      </c>
      <c r="D23" s="17" t="s">
        <v>154</v>
      </c>
      <c r="E23" s="17" t="s">
        <v>80</v>
      </c>
      <c r="F23" s="16">
        <v>20413</v>
      </c>
      <c r="G23" s="18" t="s">
        <v>208</v>
      </c>
      <c r="H23" s="19" t="s">
        <v>63</v>
      </c>
      <c r="I23" s="17" t="s">
        <v>64</v>
      </c>
      <c r="J23" s="17" t="s">
        <v>65</v>
      </c>
      <c r="K23" s="17" t="s">
        <v>355</v>
      </c>
      <c r="L23" s="17">
        <v>30890</v>
      </c>
      <c r="M23" s="17" t="s">
        <v>416</v>
      </c>
      <c r="N23" s="17" t="s">
        <v>304</v>
      </c>
      <c r="O23" s="17" t="s">
        <v>443</v>
      </c>
      <c r="P23" s="63" t="s">
        <v>467</v>
      </c>
      <c r="Q23" s="17" t="s">
        <v>269</v>
      </c>
      <c r="R23" s="17" t="s">
        <v>391</v>
      </c>
      <c r="S23" s="68">
        <v>37468</v>
      </c>
      <c r="T23" s="17" t="s">
        <v>82</v>
      </c>
      <c r="U23" s="17">
        <v>0</v>
      </c>
      <c r="V23" s="17" t="s">
        <v>153</v>
      </c>
      <c r="W23" s="17" t="s">
        <v>199</v>
      </c>
      <c r="X23" s="68">
        <v>18629</v>
      </c>
      <c r="Y23" s="17"/>
      <c r="Z23" s="17"/>
      <c r="AA23" s="69"/>
      <c r="AB23" s="17"/>
      <c r="AC23" s="17"/>
      <c r="AD23" s="69"/>
      <c r="AE23" s="17"/>
      <c r="AF23" s="17"/>
      <c r="AG23" s="17"/>
      <c r="AH23" s="63" t="s">
        <v>474</v>
      </c>
      <c r="AI23" s="78">
        <v>25040066</v>
      </c>
      <c r="AJ23" s="78">
        <v>612346789</v>
      </c>
      <c r="AK23" s="78" t="s">
        <v>476</v>
      </c>
      <c r="AL23" s="78" t="s">
        <v>477</v>
      </c>
      <c r="AM23" s="21" t="s">
        <v>728</v>
      </c>
      <c r="AN23" s="17" t="s">
        <v>70</v>
      </c>
      <c r="AO23" s="17" t="s">
        <v>85</v>
      </c>
      <c r="AP23" s="79" t="s">
        <v>559</v>
      </c>
      <c r="AQ23" s="17" t="s">
        <v>560</v>
      </c>
      <c r="AR23" s="17" t="s">
        <v>86</v>
      </c>
      <c r="AS23" s="17">
        <v>50</v>
      </c>
      <c r="AT23" s="17">
        <v>10</v>
      </c>
      <c r="AU23" s="17" t="s">
        <v>88</v>
      </c>
      <c r="AV23" s="17">
        <v>1</v>
      </c>
      <c r="AW23" s="17" t="s">
        <v>75</v>
      </c>
      <c r="AX23" s="17"/>
      <c r="AY23" s="17">
        <v>5</v>
      </c>
      <c r="AZ23" s="17">
        <v>8</v>
      </c>
      <c r="BA23" s="17">
        <v>173.6</v>
      </c>
      <c r="BB23" s="17" t="s">
        <v>684</v>
      </c>
      <c r="BC23" s="17">
        <v>40</v>
      </c>
      <c r="BD23" s="17">
        <v>55</v>
      </c>
      <c r="BE23" s="17">
        <v>6415144</v>
      </c>
      <c r="BF23" s="17" t="s">
        <v>688</v>
      </c>
      <c r="BG23" s="17" t="s">
        <v>421</v>
      </c>
      <c r="BH23" s="17">
        <v>1137</v>
      </c>
      <c r="BI23" s="17">
        <v>4</v>
      </c>
      <c r="BJ23" s="17"/>
      <c r="BK23" s="17">
        <v>0</v>
      </c>
      <c r="BL23" s="17"/>
      <c r="BM23" s="17">
        <v>681</v>
      </c>
      <c r="BN23" s="17">
        <v>4</v>
      </c>
      <c r="BO23" s="17">
        <v>101</v>
      </c>
      <c r="BP23" s="17" t="s">
        <v>112</v>
      </c>
      <c r="BQ23" s="17">
        <v>65</v>
      </c>
      <c r="BR23" s="17">
        <v>1111</v>
      </c>
      <c r="BS23" s="17" t="s">
        <v>155</v>
      </c>
      <c r="BT23" s="100">
        <v>3249</v>
      </c>
      <c r="BU23" s="100">
        <v>1188.6999999999998</v>
      </c>
      <c r="BV23" s="99">
        <f t="shared" si="0"/>
        <v>4437.7</v>
      </c>
      <c r="BW23" s="65"/>
      <c r="BX23" s="65"/>
      <c r="BY23" s="65"/>
      <c r="BZ23" s="65"/>
    </row>
    <row r="24" spans="1:78" s="3" customFormat="1" ht="56.1" customHeight="1" x14ac:dyDescent="0.2">
      <c r="A24" s="11" t="s">
        <v>57</v>
      </c>
      <c r="B24" s="66" t="s">
        <v>58</v>
      </c>
      <c r="C24" s="17" t="s">
        <v>156</v>
      </c>
      <c r="D24" s="17" t="s">
        <v>157</v>
      </c>
      <c r="E24" s="17" t="s">
        <v>61</v>
      </c>
      <c r="F24" s="16">
        <v>27535</v>
      </c>
      <c r="G24" s="18" t="s">
        <v>62</v>
      </c>
      <c r="H24" s="19" t="s">
        <v>63</v>
      </c>
      <c r="I24" s="17" t="s">
        <v>64</v>
      </c>
      <c r="J24" s="17" t="s">
        <v>272</v>
      </c>
      <c r="K24" s="17" t="s">
        <v>366</v>
      </c>
      <c r="L24" s="17">
        <v>29699</v>
      </c>
      <c r="M24" s="17" t="s">
        <v>332</v>
      </c>
      <c r="N24" s="17" t="s">
        <v>305</v>
      </c>
      <c r="O24" s="17" t="s">
        <v>445</v>
      </c>
      <c r="P24" s="63" t="s">
        <v>467</v>
      </c>
      <c r="Q24" s="17" t="s">
        <v>392</v>
      </c>
      <c r="R24" s="17" t="s">
        <v>391</v>
      </c>
      <c r="S24" s="68">
        <v>38717</v>
      </c>
      <c r="T24" s="17" t="s">
        <v>82</v>
      </c>
      <c r="U24" s="17">
        <v>2</v>
      </c>
      <c r="V24" s="17" t="s">
        <v>156</v>
      </c>
      <c r="W24" s="17" t="s">
        <v>530</v>
      </c>
      <c r="X24" s="68">
        <v>27567</v>
      </c>
      <c r="Y24" s="17" t="s">
        <v>156</v>
      </c>
      <c r="Z24" s="17" t="s">
        <v>158</v>
      </c>
      <c r="AA24" s="16">
        <v>34960</v>
      </c>
      <c r="AB24" s="17" t="s">
        <v>156</v>
      </c>
      <c r="AC24" s="17" t="s">
        <v>159</v>
      </c>
      <c r="AD24" s="16">
        <v>35478</v>
      </c>
      <c r="AE24" s="17"/>
      <c r="AF24" s="17"/>
      <c r="AG24" s="17"/>
      <c r="AH24" s="17" t="s">
        <v>484</v>
      </c>
      <c r="AI24" s="17">
        <v>25010030</v>
      </c>
      <c r="AJ24" s="17">
        <v>1275676880</v>
      </c>
      <c r="AK24" s="17" t="s">
        <v>470</v>
      </c>
      <c r="AL24" s="17" t="s">
        <v>518</v>
      </c>
      <c r="AM24" s="21" t="s">
        <v>729</v>
      </c>
      <c r="AN24" s="17" t="s">
        <v>70</v>
      </c>
      <c r="AO24" s="17" t="s">
        <v>85</v>
      </c>
      <c r="AP24" s="17" t="s">
        <v>111</v>
      </c>
      <c r="AQ24" s="17" t="s">
        <v>561</v>
      </c>
      <c r="AR24" s="17" t="s">
        <v>562</v>
      </c>
      <c r="AS24" s="17">
        <v>50</v>
      </c>
      <c r="AT24" s="17">
        <v>10</v>
      </c>
      <c r="AU24" s="17" t="s">
        <v>88</v>
      </c>
      <c r="AV24" s="17">
        <v>1</v>
      </c>
      <c r="AW24" s="17" t="s">
        <v>75</v>
      </c>
      <c r="AX24" s="17"/>
      <c r="AY24" s="17">
        <v>5</v>
      </c>
      <c r="AZ24" s="17">
        <v>8</v>
      </c>
      <c r="BA24" s="17">
        <v>173.6</v>
      </c>
      <c r="BB24" s="17"/>
      <c r="BC24" s="17"/>
      <c r="BD24" s="17"/>
      <c r="BE24" s="17"/>
      <c r="BF24" s="17"/>
      <c r="BG24" s="17" t="s">
        <v>420</v>
      </c>
      <c r="BH24" s="17">
        <v>1987</v>
      </c>
      <c r="BI24" s="17">
        <v>3</v>
      </c>
      <c r="BJ24" s="17"/>
      <c r="BK24" s="17">
        <v>2</v>
      </c>
      <c r="BL24" s="17"/>
      <c r="BM24" s="17">
        <v>681</v>
      </c>
      <c r="BN24" s="17">
        <v>4</v>
      </c>
      <c r="BO24" s="17">
        <v>101</v>
      </c>
      <c r="BP24" s="17" t="s">
        <v>105</v>
      </c>
      <c r="BQ24" s="17">
        <v>65</v>
      </c>
      <c r="BR24" s="17">
        <v>1111</v>
      </c>
      <c r="BS24" s="17" t="s">
        <v>160</v>
      </c>
      <c r="BT24" s="99">
        <v>2375</v>
      </c>
      <c r="BU24" s="99">
        <v>1188.6999999999998</v>
      </c>
      <c r="BV24" s="99">
        <f t="shared" si="0"/>
        <v>3563.7</v>
      </c>
      <c r="BW24" s="65"/>
      <c r="BX24" s="65"/>
      <c r="BY24" s="65"/>
      <c r="BZ24" s="65"/>
    </row>
    <row r="25" spans="1:78" s="3" customFormat="1" ht="65.099999999999994" customHeight="1" x14ac:dyDescent="0.2">
      <c r="A25" s="11" t="s">
        <v>57</v>
      </c>
      <c r="B25" s="66" t="s">
        <v>58</v>
      </c>
      <c r="C25" s="17" t="s">
        <v>161</v>
      </c>
      <c r="D25" s="17" t="s">
        <v>151</v>
      </c>
      <c r="E25" s="17" t="s">
        <v>61</v>
      </c>
      <c r="F25" s="16">
        <v>21049</v>
      </c>
      <c r="G25" s="18" t="s">
        <v>286</v>
      </c>
      <c r="H25" s="19" t="s">
        <v>63</v>
      </c>
      <c r="I25" s="17" t="s">
        <v>64</v>
      </c>
      <c r="J25" s="17" t="s">
        <v>190</v>
      </c>
      <c r="K25" s="17" t="s">
        <v>350</v>
      </c>
      <c r="L25" s="17">
        <v>29693</v>
      </c>
      <c r="M25" s="17" t="s">
        <v>329</v>
      </c>
      <c r="N25" s="17" t="s">
        <v>306</v>
      </c>
      <c r="O25" s="17" t="s">
        <v>444</v>
      </c>
      <c r="P25" s="63" t="s">
        <v>467</v>
      </c>
      <c r="Q25" s="17" t="s">
        <v>393</v>
      </c>
      <c r="R25" s="17" t="s">
        <v>391</v>
      </c>
      <c r="S25" s="68">
        <v>39447</v>
      </c>
      <c r="T25" s="17" t="s">
        <v>109</v>
      </c>
      <c r="U25" s="17">
        <v>0</v>
      </c>
      <c r="V25" s="17"/>
      <c r="W25" s="17"/>
      <c r="X25" s="68"/>
      <c r="Y25" s="17"/>
      <c r="Z25" s="17"/>
      <c r="AA25" s="69"/>
      <c r="AB25" s="17"/>
      <c r="AC25" s="17"/>
      <c r="AD25" s="69"/>
      <c r="AE25" s="17"/>
      <c r="AF25" s="17"/>
      <c r="AG25" s="17"/>
      <c r="AH25" s="17" t="s">
        <v>110</v>
      </c>
      <c r="AI25" s="17">
        <v>25030000</v>
      </c>
      <c r="AJ25" s="17">
        <v>7476569987</v>
      </c>
      <c r="AK25" s="17" t="s">
        <v>506</v>
      </c>
      <c r="AL25" s="17" t="s">
        <v>508</v>
      </c>
      <c r="AM25" s="21" t="s">
        <v>730</v>
      </c>
      <c r="AN25" s="17" t="s">
        <v>70</v>
      </c>
      <c r="AO25" s="17" t="s">
        <v>85</v>
      </c>
      <c r="AP25" s="17" t="s">
        <v>111</v>
      </c>
      <c r="AQ25" s="17" t="s">
        <v>563</v>
      </c>
      <c r="AR25" s="17" t="s">
        <v>73</v>
      </c>
      <c r="AS25" s="17">
        <v>50</v>
      </c>
      <c r="AT25" s="17">
        <v>10</v>
      </c>
      <c r="AU25" s="17" t="s">
        <v>96</v>
      </c>
      <c r="AV25" s="17">
        <v>1</v>
      </c>
      <c r="AW25" s="17" t="s">
        <v>75</v>
      </c>
      <c r="AX25" s="17"/>
      <c r="AY25" s="17">
        <v>5</v>
      </c>
      <c r="AZ25" s="17">
        <v>8</v>
      </c>
      <c r="BA25" s="17">
        <v>173.6</v>
      </c>
      <c r="BB25" s="17" t="s">
        <v>684</v>
      </c>
      <c r="BC25" s="17">
        <v>40</v>
      </c>
      <c r="BD25" s="17">
        <v>60</v>
      </c>
      <c r="BE25" s="17">
        <v>1234567891</v>
      </c>
      <c r="BF25" s="17" t="s">
        <v>688</v>
      </c>
      <c r="BG25" s="17" t="s">
        <v>420</v>
      </c>
      <c r="BH25" s="17">
        <v>1332</v>
      </c>
      <c r="BI25" s="17">
        <v>1</v>
      </c>
      <c r="BJ25" s="17"/>
      <c r="BK25" s="17">
        <v>0</v>
      </c>
      <c r="BL25" s="17" t="s">
        <v>201</v>
      </c>
      <c r="BM25" s="17">
        <v>881</v>
      </c>
      <c r="BN25" s="17">
        <v>4</v>
      </c>
      <c r="BO25" s="17">
        <v>101</v>
      </c>
      <c r="BP25" s="17" t="s">
        <v>112</v>
      </c>
      <c r="BQ25" s="17">
        <v>65</v>
      </c>
      <c r="BR25" s="17">
        <v>1111</v>
      </c>
      <c r="BS25" s="17" t="s">
        <v>163</v>
      </c>
      <c r="BT25" s="99">
        <v>2119.56</v>
      </c>
      <c r="BU25" s="99">
        <v>1188.6999999999998</v>
      </c>
      <c r="BV25" s="99">
        <f t="shared" si="0"/>
        <v>3308.2599999999998</v>
      </c>
      <c r="BW25" s="65"/>
      <c r="BX25" s="65"/>
      <c r="BY25" s="65"/>
      <c r="BZ25" s="65"/>
    </row>
    <row r="26" spans="1:78" s="3" customFormat="1" ht="44.1" customHeight="1" x14ac:dyDescent="0.2">
      <c r="A26" s="11" t="s">
        <v>57</v>
      </c>
      <c r="B26" s="66" t="s">
        <v>58</v>
      </c>
      <c r="C26" s="17" t="s">
        <v>164</v>
      </c>
      <c r="D26" s="17" t="s">
        <v>158</v>
      </c>
      <c r="E26" s="17" t="s">
        <v>61</v>
      </c>
      <c r="F26" s="16">
        <v>16267</v>
      </c>
      <c r="G26" s="18" t="s">
        <v>201</v>
      </c>
      <c r="H26" s="19" t="s">
        <v>63</v>
      </c>
      <c r="I26" s="17" t="s">
        <v>64</v>
      </c>
      <c r="J26" s="17" t="s">
        <v>100</v>
      </c>
      <c r="K26" s="17" t="s">
        <v>356</v>
      </c>
      <c r="L26" s="17">
        <v>30823</v>
      </c>
      <c r="M26" s="17" t="s">
        <v>416</v>
      </c>
      <c r="N26" s="17" t="s">
        <v>307</v>
      </c>
      <c r="O26" s="17" t="s">
        <v>423</v>
      </c>
      <c r="P26" s="63" t="s">
        <v>467</v>
      </c>
      <c r="Q26" s="17" t="s">
        <v>394</v>
      </c>
      <c r="R26" s="17" t="s">
        <v>391</v>
      </c>
      <c r="S26" s="68">
        <v>35430</v>
      </c>
      <c r="T26" s="17" t="s">
        <v>109</v>
      </c>
      <c r="U26" s="17">
        <v>0</v>
      </c>
      <c r="V26" s="17"/>
      <c r="W26" s="17"/>
      <c r="X26" s="68"/>
      <c r="Y26" s="17"/>
      <c r="Z26" s="17"/>
      <c r="AA26" s="69"/>
      <c r="AB26" s="17"/>
      <c r="AC26" s="17"/>
      <c r="AD26" s="69"/>
      <c r="AE26" s="17"/>
      <c r="AF26" s="17"/>
      <c r="AG26" s="17"/>
      <c r="AH26" s="17" t="s">
        <v>471</v>
      </c>
      <c r="AI26" s="17">
        <v>25050180</v>
      </c>
      <c r="AJ26" s="17">
        <v>429654705</v>
      </c>
      <c r="AK26" s="17" t="s">
        <v>473</v>
      </c>
      <c r="AL26" s="17" t="s">
        <v>515</v>
      </c>
      <c r="AM26" s="21" t="s">
        <v>731</v>
      </c>
      <c r="AN26" s="17" t="s">
        <v>70</v>
      </c>
      <c r="AO26" s="17" t="s">
        <v>85</v>
      </c>
      <c r="AP26" s="17" t="s">
        <v>564</v>
      </c>
      <c r="AQ26" s="17" t="s">
        <v>117</v>
      </c>
      <c r="AR26" s="17" t="s">
        <v>565</v>
      </c>
      <c r="AS26" s="17">
        <v>50</v>
      </c>
      <c r="AT26" s="17">
        <v>10</v>
      </c>
      <c r="AU26" s="17" t="s">
        <v>96</v>
      </c>
      <c r="AV26" s="17">
        <v>1</v>
      </c>
      <c r="AW26" s="17" t="s">
        <v>75</v>
      </c>
      <c r="AX26" s="17"/>
      <c r="AY26" s="17">
        <v>5</v>
      </c>
      <c r="AZ26" s="17">
        <v>8</v>
      </c>
      <c r="BA26" s="17">
        <v>173.6</v>
      </c>
      <c r="BB26" s="17"/>
      <c r="BC26" s="17"/>
      <c r="BD26" s="17"/>
      <c r="BE26" s="17"/>
      <c r="BF26" s="17"/>
      <c r="BG26" s="17" t="s">
        <v>419</v>
      </c>
      <c r="BH26" s="17">
        <v>2210</v>
      </c>
      <c r="BI26" s="17">
        <v>1</v>
      </c>
      <c r="BJ26" s="17"/>
      <c r="BK26" s="17">
        <v>0</v>
      </c>
      <c r="BL26" s="17" t="s">
        <v>416</v>
      </c>
      <c r="BM26" s="17">
        <v>781</v>
      </c>
      <c r="BN26" s="17">
        <v>4</v>
      </c>
      <c r="BO26" s="17">
        <v>101</v>
      </c>
      <c r="BP26" s="17" t="s">
        <v>105</v>
      </c>
      <c r="BQ26" s="17">
        <v>65</v>
      </c>
      <c r="BR26" s="17">
        <v>1111</v>
      </c>
      <c r="BS26" s="17" t="s">
        <v>165</v>
      </c>
      <c r="BT26" s="99">
        <v>2119.56</v>
      </c>
      <c r="BU26" s="99">
        <v>1188.6999999999998</v>
      </c>
      <c r="BV26" s="99">
        <f t="shared" si="0"/>
        <v>3308.2599999999998</v>
      </c>
      <c r="BW26" s="65"/>
      <c r="BX26" s="65"/>
      <c r="BY26" s="65"/>
      <c r="BZ26" s="65"/>
    </row>
    <row r="27" spans="1:78" s="3" customFormat="1" ht="56.1" customHeight="1" x14ac:dyDescent="0.2">
      <c r="A27" s="11" t="s">
        <v>57</v>
      </c>
      <c r="B27" s="66" t="s">
        <v>58</v>
      </c>
      <c r="C27" s="17" t="s">
        <v>166</v>
      </c>
      <c r="D27" s="17" t="s">
        <v>167</v>
      </c>
      <c r="E27" s="17" t="s">
        <v>61</v>
      </c>
      <c r="F27" s="16">
        <v>25539</v>
      </c>
      <c r="G27" s="18" t="s">
        <v>239</v>
      </c>
      <c r="H27" s="19" t="s">
        <v>63</v>
      </c>
      <c r="I27" s="17" t="s">
        <v>64</v>
      </c>
      <c r="J27" s="17" t="s">
        <v>65</v>
      </c>
      <c r="K27" s="17" t="s">
        <v>376</v>
      </c>
      <c r="L27" s="17">
        <v>29693</v>
      </c>
      <c r="M27" s="17" t="s">
        <v>334</v>
      </c>
      <c r="N27" s="17" t="s">
        <v>308</v>
      </c>
      <c r="O27" s="17" t="s">
        <v>424</v>
      </c>
      <c r="P27" s="63" t="s">
        <v>523</v>
      </c>
      <c r="Q27" s="17" t="s">
        <v>395</v>
      </c>
      <c r="R27" s="17" t="s">
        <v>391</v>
      </c>
      <c r="S27" s="68">
        <v>37437</v>
      </c>
      <c r="T27" s="17" t="s">
        <v>67</v>
      </c>
      <c r="U27" s="17">
        <v>1</v>
      </c>
      <c r="V27" s="17"/>
      <c r="W27" s="17"/>
      <c r="X27" s="68"/>
      <c r="Y27" s="17" t="s">
        <v>166</v>
      </c>
      <c r="Z27" s="17" t="s">
        <v>397</v>
      </c>
      <c r="AA27" s="16">
        <v>36577</v>
      </c>
      <c r="AB27" s="17"/>
      <c r="AC27" s="17"/>
      <c r="AD27" s="69"/>
      <c r="AE27" s="17"/>
      <c r="AF27" s="17"/>
      <c r="AG27" s="17"/>
      <c r="AH27" s="17" t="s">
        <v>101</v>
      </c>
      <c r="AI27" s="17">
        <v>25080020</v>
      </c>
      <c r="AJ27" s="17">
        <v>61230839</v>
      </c>
      <c r="AK27" s="17" t="s">
        <v>507</v>
      </c>
      <c r="AL27" s="17" t="s">
        <v>516</v>
      </c>
      <c r="AM27" s="21" t="s">
        <v>732</v>
      </c>
      <c r="AN27" s="17" t="s">
        <v>70</v>
      </c>
      <c r="AO27" s="17" t="s">
        <v>85</v>
      </c>
      <c r="AP27" s="17" t="s">
        <v>104</v>
      </c>
      <c r="AQ27" s="17" t="s">
        <v>566</v>
      </c>
      <c r="AR27" s="17" t="s">
        <v>567</v>
      </c>
      <c r="AS27" s="17">
        <v>50</v>
      </c>
      <c r="AT27" s="17">
        <v>10</v>
      </c>
      <c r="AU27" s="17" t="s">
        <v>96</v>
      </c>
      <c r="AV27" s="17">
        <v>1</v>
      </c>
      <c r="AW27" s="17" t="s">
        <v>75</v>
      </c>
      <c r="AX27" s="17"/>
      <c r="AY27" s="17">
        <v>5</v>
      </c>
      <c r="AZ27" s="17">
        <v>8</v>
      </c>
      <c r="BA27" s="17">
        <v>173.6</v>
      </c>
      <c r="BB27" s="17"/>
      <c r="BC27" s="17"/>
      <c r="BD27" s="17"/>
      <c r="BE27" s="17"/>
      <c r="BF27" s="17"/>
      <c r="BG27" s="17" t="s">
        <v>420</v>
      </c>
      <c r="BH27" s="17">
        <v>1961</v>
      </c>
      <c r="BI27" s="17">
        <v>2</v>
      </c>
      <c r="BJ27" s="17"/>
      <c r="BK27" s="17">
        <v>1</v>
      </c>
      <c r="BL27" s="17"/>
      <c r="BM27" s="17">
        <v>781</v>
      </c>
      <c r="BN27" s="17">
        <v>4</v>
      </c>
      <c r="BO27" s="17">
        <v>101</v>
      </c>
      <c r="BP27" s="17" t="s">
        <v>112</v>
      </c>
      <c r="BQ27" s="17">
        <v>50</v>
      </c>
      <c r="BR27" s="17">
        <v>1111</v>
      </c>
      <c r="BS27" s="17" t="s">
        <v>169</v>
      </c>
      <c r="BT27" s="99">
        <v>2119.56</v>
      </c>
      <c r="BU27" s="99">
        <v>1188.6999999999998</v>
      </c>
      <c r="BV27" s="99">
        <f t="shared" si="0"/>
        <v>3308.2599999999998</v>
      </c>
      <c r="BW27" s="65"/>
      <c r="BX27" s="65"/>
      <c r="BY27" s="65"/>
      <c r="BZ27" s="65"/>
    </row>
    <row r="28" spans="1:78" s="37" customFormat="1" ht="66.95" customHeight="1" x14ac:dyDescent="0.2">
      <c r="A28" s="11" t="s">
        <v>57</v>
      </c>
      <c r="B28" s="66" t="s">
        <v>58</v>
      </c>
      <c r="C28" s="17" t="s">
        <v>170</v>
      </c>
      <c r="D28" s="17" t="s">
        <v>171</v>
      </c>
      <c r="E28" s="17" t="s">
        <v>61</v>
      </c>
      <c r="F28" s="16">
        <v>20097</v>
      </c>
      <c r="G28" s="18" t="s">
        <v>666</v>
      </c>
      <c r="H28" s="19" t="s">
        <v>638</v>
      </c>
      <c r="I28" s="17" t="s">
        <v>639</v>
      </c>
      <c r="J28" s="17" t="s">
        <v>643</v>
      </c>
      <c r="K28" s="17" t="s">
        <v>763</v>
      </c>
      <c r="L28" s="17">
        <v>30890</v>
      </c>
      <c r="M28" s="17" t="s">
        <v>335</v>
      </c>
      <c r="N28" s="17" t="s">
        <v>309</v>
      </c>
      <c r="O28" s="17" t="s">
        <v>168</v>
      </c>
      <c r="P28" s="63" t="s">
        <v>523</v>
      </c>
      <c r="Q28" s="17" t="s">
        <v>396</v>
      </c>
      <c r="R28" s="17" t="s">
        <v>391</v>
      </c>
      <c r="S28" s="68">
        <v>39172</v>
      </c>
      <c r="T28" s="17" t="s">
        <v>109</v>
      </c>
      <c r="U28" s="17">
        <v>0</v>
      </c>
      <c r="V28" s="17"/>
      <c r="W28" s="17"/>
      <c r="X28" s="68"/>
      <c r="Y28" s="17"/>
      <c r="Z28" s="17"/>
      <c r="AA28" s="69"/>
      <c r="AB28" s="17"/>
      <c r="AC28" s="17"/>
      <c r="AD28" s="69"/>
      <c r="AE28" s="17"/>
      <c r="AF28" s="17"/>
      <c r="AG28" s="17"/>
      <c r="AH28" s="17" t="s">
        <v>471</v>
      </c>
      <c r="AI28" s="17">
        <v>25050180</v>
      </c>
      <c r="AJ28" s="17">
        <v>429654712</v>
      </c>
      <c r="AK28" s="17" t="s">
        <v>473</v>
      </c>
      <c r="AL28" s="17" t="s">
        <v>517</v>
      </c>
      <c r="AM28" s="21" t="s">
        <v>733</v>
      </c>
      <c r="AN28" s="17" t="s">
        <v>70</v>
      </c>
      <c r="AO28" s="17" t="s">
        <v>85</v>
      </c>
      <c r="AP28" s="17" t="s">
        <v>104</v>
      </c>
      <c r="AQ28" s="17" t="s">
        <v>568</v>
      </c>
      <c r="AR28" s="17" t="s">
        <v>569</v>
      </c>
      <c r="AS28" s="17">
        <v>50</v>
      </c>
      <c r="AT28" s="17">
        <v>10</v>
      </c>
      <c r="AU28" s="17" t="s">
        <v>96</v>
      </c>
      <c r="AV28" s="17">
        <v>1</v>
      </c>
      <c r="AW28" s="17" t="s">
        <v>75</v>
      </c>
      <c r="AX28" s="17"/>
      <c r="AY28" s="17">
        <v>5</v>
      </c>
      <c r="AZ28" s="17">
        <v>8</v>
      </c>
      <c r="BA28" s="17">
        <v>173.6</v>
      </c>
      <c r="BB28" s="17" t="s">
        <v>684</v>
      </c>
      <c r="BC28" s="17">
        <v>40</v>
      </c>
      <c r="BD28" s="17">
        <v>52</v>
      </c>
      <c r="BE28" s="17">
        <v>11176546</v>
      </c>
      <c r="BF28" s="17" t="s">
        <v>688</v>
      </c>
      <c r="BG28" s="17" t="s">
        <v>421</v>
      </c>
      <c r="BH28" s="17">
        <v>1810</v>
      </c>
      <c r="BI28" s="17">
        <v>1</v>
      </c>
      <c r="BJ28" s="17"/>
      <c r="BK28" s="17">
        <v>0</v>
      </c>
      <c r="BL28" s="17"/>
      <c r="BM28" s="17">
        <v>781</v>
      </c>
      <c r="BN28" s="17">
        <v>4</v>
      </c>
      <c r="BO28" s="17">
        <v>101</v>
      </c>
      <c r="BP28" s="17" t="s">
        <v>105</v>
      </c>
      <c r="BQ28" s="17">
        <v>65</v>
      </c>
      <c r="BR28" s="17">
        <v>1111</v>
      </c>
      <c r="BS28" s="17" t="s">
        <v>172</v>
      </c>
      <c r="BT28" s="99">
        <v>2119.56</v>
      </c>
      <c r="BU28" s="99">
        <v>1188.6999999999998</v>
      </c>
      <c r="BV28" s="99">
        <f t="shared" si="0"/>
        <v>3308.2599999999998</v>
      </c>
      <c r="BW28" s="65"/>
      <c r="BX28" s="65"/>
      <c r="BY28" s="65"/>
      <c r="BZ28" s="65"/>
    </row>
    <row r="29" spans="1:78" s="3" customFormat="1" ht="53.1" customHeight="1" x14ac:dyDescent="0.2">
      <c r="A29" s="11" t="s">
        <v>57</v>
      </c>
      <c r="B29" s="66" t="s">
        <v>58</v>
      </c>
      <c r="C29" s="17" t="s">
        <v>173</v>
      </c>
      <c r="D29" s="17" t="s">
        <v>397</v>
      </c>
      <c r="E29" s="17" t="s">
        <v>61</v>
      </c>
      <c r="F29" s="16">
        <v>18910</v>
      </c>
      <c r="G29" s="18" t="s">
        <v>174</v>
      </c>
      <c r="H29" s="19" t="s">
        <v>63</v>
      </c>
      <c r="I29" s="17" t="s">
        <v>64</v>
      </c>
      <c r="J29" s="17" t="s">
        <v>100</v>
      </c>
      <c r="K29" s="17" t="s">
        <v>342</v>
      </c>
      <c r="L29" s="17">
        <v>30159</v>
      </c>
      <c r="M29" s="17" t="s">
        <v>201</v>
      </c>
      <c r="N29" s="17" t="s">
        <v>310</v>
      </c>
      <c r="O29" s="17" t="s">
        <v>446</v>
      </c>
      <c r="P29" s="63" t="s">
        <v>467</v>
      </c>
      <c r="Q29" s="17" t="s">
        <v>81</v>
      </c>
      <c r="R29" s="17" t="s">
        <v>398</v>
      </c>
      <c r="S29" s="68">
        <v>35550</v>
      </c>
      <c r="T29" s="17" t="s">
        <v>82</v>
      </c>
      <c r="U29" s="17">
        <v>0</v>
      </c>
      <c r="V29" s="17" t="s">
        <v>173</v>
      </c>
      <c r="W29" s="17" t="s">
        <v>682</v>
      </c>
      <c r="X29" s="68">
        <v>23136</v>
      </c>
      <c r="Y29" s="17"/>
      <c r="Z29" s="17"/>
      <c r="AA29" s="69"/>
      <c r="AB29" s="17"/>
      <c r="AC29" s="17"/>
      <c r="AD29" s="69"/>
      <c r="AE29" s="17"/>
      <c r="AF29" s="17"/>
      <c r="AG29" s="17"/>
      <c r="AH29" s="63" t="s">
        <v>474</v>
      </c>
      <c r="AI29" s="78">
        <v>25040066</v>
      </c>
      <c r="AJ29" s="78">
        <v>800646266</v>
      </c>
      <c r="AK29" s="78" t="s">
        <v>476</v>
      </c>
      <c r="AL29" s="78" t="s">
        <v>481</v>
      </c>
      <c r="AM29" s="21" t="s">
        <v>734</v>
      </c>
      <c r="AN29" s="17" t="s">
        <v>70</v>
      </c>
      <c r="AO29" s="17" t="s">
        <v>85</v>
      </c>
      <c r="AP29" s="17" t="s">
        <v>570</v>
      </c>
      <c r="AQ29" s="17" t="s">
        <v>571</v>
      </c>
      <c r="AR29" s="17" t="s">
        <v>122</v>
      </c>
      <c r="AS29" s="17">
        <v>50</v>
      </c>
      <c r="AT29" s="17">
        <v>10</v>
      </c>
      <c r="AU29" s="17" t="s">
        <v>88</v>
      </c>
      <c r="AV29" s="17">
        <v>1</v>
      </c>
      <c r="AW29" s="17" t="s">
        <v>75</v>
      </c>
      <c r="AX29" s="17"/>
      <c r="AY29" s="17">
        <v>5</v>
      </c>
      <c r="AZ29" s="17">
        <v>8</v>
      </c>
      <c r="BA29" s="17">
        <v>173.6</v>
      </c>
      <c r="BB29" s="17"/>
      <c r="BC29" s="17"/>
      <c r="BD29" s="17"/>
      <c r="BE29" s="17"/>
      <c r="BF29" s="17"/>
      <c r="BG29" s="17" t="s">
        <v>417</v>
      </c>
      <c r="BH29" s="17">
        <v>1985</v>
      </c>
      <c r="BI29" s="17">
        <v>5</v>
      </c>
      <c r="BJ29" s="17"/>
      <c r="BK29" s="17">
        <v>0</v>
      </c>
      <c r="BL29" s="17" t="s">
        <v>201</v>
      </c>
      <c r="BM29" s="17">
        <v>781</v>
      </c>
      <c r="BN29" s="17">
        <v>4</v>
      </c>
      <c r="BO29" s="17">
        <v>101</v>
      </c>
      <c r="BP29" s="17" t="s">
        <v>105</v>
      </c>
      <c r="BQ29" s="17">
        <v>48</v>
      </c>
      <c r="BR29" s="17">
        <v>1111</v>
      </c>
      <c r="BS29" s="17" t="s">
        <v>175</v>
      </c>
      <c r="BT29" s="100">
        <v>3249</v>
      </c>
      <c r="BU29" s="100">
        <v>1188.6999999999998</v>
      </c>
      <c r="BV29" s="99">
        <f t="shared" si="0"/>
        <v>4437.7</v>
      </c>
      <c r="BW29" s="65"/>
      <c r="BX29" s="65"/>
      <c r="BY29" s="65"/>
      <c r="BZ29" s="65"/>
    </row>
    <row r="30" spans="1:78" s="3" customFormat="1" ht="44.1" customHeight="1" x14ac:dyDescent="0.2">
      <c r="A30" s="11" t="s">
        <v>57</v>
      </c>
      <c r="B30" s="66" t="s">
        <v>58</v>
      </c>
      <c r="C30" s="17" t="s">
        <v>176</v>
      </c>
      <c r="D30" s="17" t="s">
        <v>287</v>
      </c>
      <c r="E30" s="17" t="s">
        <v>61</v>
      </c>
      <c r="F30" s="16">
        <v>21021</v>
      </c>
      <c r="G30" s="18" t="s">
        <v>208</v>
      </c>
      <c r="H30" s="19" t="s">
        <v>63</v>
      </c>
      <c r="I30" s="17" t="s">
        <v>64</v>
      </c>
      <c r="J30" s="17" t="s">
        <v>65</v>
      </c>
      <c r="K30" s="17" t="s">
        <v>343</v>
      </c>
      <c r="L30" s="17">
        <v>30159</v>
      </c>
      <c r="M30" s="17" t="s">
        <v>201</v>
      </c>
      <c r="N30" s="17" t="s">
        <v>311</v>
      </c>
      <c r="O30" s="17" t="s">
        <v>423</v>
      </c>
      <c r="P30" s="63" t="s">
        <v>523</v>
      </c>
      <c r="Q30" s="17" t="s">
        <v>399</v>
      </c>
      <c r="R30" s="17" t="s">
        <v>398</v>
      </c>
      <c r="S30" s="68">
        <v>35946</v>
      </c>
      <c r="T30" s="17" t="s">
        <v>109</v>
      </c>
      <c r="U30" s="17">
        <v>0</v>
      </c>
      <c r="V30" s="17"/>
      <c r="W30" s="17"/>
      <c r="X30" s="68"/>
      <c r="Y30" s="17"/>
      <c r="Z30" s="17"/>
      <c r="AA30" s="69"/>
      <c r="AB30" s="17"/>
      <c r="AC30" s="17"/>
      <c r="AD30" s="69"/>
      <c r="AE30" s="17"/>
      <c r="AF30" s="17"/>
      <c r="AG30" s="17"/>
      <c r="AH30" s="17" t="s">
        <v>471</v>
      </c>
      <c r="AI30" s="17">
        <v>25050180</v>
      </c>
      <c r="AJ30" s="17">
        <v>4296549052</v>
      </c>
      <c r="AK30" s="17" t="s">
        <v>473</v>
      </c>
      <c r="AL30" s="17" t="s">
        <v>519</v>
      </c>
      <c r="AM30" s="21" t="s">
        <v>735</v>
      </c>
      <c r="AN30" s="17" t="s">
        <v>70</v>
      </c>
      <c r="AO30" s="17" t="s">
        <v>85</v>
      </c>
      <c r="AP30" s="17" t="s">
        <v>111</v>
      </c>
      <c r="AQ30" s="17" t="s">
        <v>103</v>
      </c>
      <c r="AR30" s="17" t="s">
        <v>122</v>
      </c>
      <c r="AS30" s="17">
        <v>50</v>
      </c>
      <c r="AT30" s="17">
        <v>10</v>
      </c>
      <c r="AU30" s="17" t="s">
        <v>96</v>
      </c>
      <c r="AV30" s="17">
        <v>1</v>
      </c>
      <c r="AW30" s="17" t="s">
        <v>75</v>
      </c>
      <c r="AX30" s="17"/>
      <c r="AY30" s="17">
        <v>5</v>
      </c>
      <c r="AZ30" s="17">
        <v>8</v>
      </c>
      <c r="BA30" s="17">
        <v>173.6</v>
      </c>
      <c r="BB30" s="17"/>
      <c r="BC30" s="17"/>
      <c r="BD30" s="17"/>
      <c r="BE30" s="17"/>
      <c r="BF30" s="17"/>
      <c r="BG30" s="17" t="s">
        <v>417</v>
      </c>
      <c r="BH30" s="17">
        <v>2222</v>
      </c>
      <c r="BI30" s="17">
        <v>1</v>
      </c>
      <c r="BJ30" s="17"/>
      <c r="BK30" s="17">
        <v>0</v>
      </c>
      <c r="BL30" s="17"/>
      <c r="BM30" s="17">
        <v>781</v>
      </c>
      <c r="BN30" s="17">
        <v>4</v>
      </c>
      <c r="BO30" s="17">
        <v>101</v>
      </c>
      <c r="BP30" s="17" t="s">
        <v>105</v>
      </c>
      <c r="BQ30" s="17">
        <v>65</v>
      </c>
      <c r="BR30" s="17">
        <v>1111</v>
      </c>
      <c r="BS30" s="17" t="s">
        <v>177</v>
      </c>
      <c r="BT30" s="99">
        <v>2119.56</v>
      </c>
      <c r="BU30" s="99">
        <v>1188.6999999999998</v>
      </c>
      <c r="BV30" s="99">
        <f t="shared" si="0"/>
        <v>3308.2599999999998</v>
      </c>
      <c r="BW30" s="65"/>
      <c r="BX30" s="65"/>
      <c r="BY30" s="65"/>
      <c r="BZ30" s="65"/>
    </row>
    <row r="31" spans="1:78" s="3" customFormat="1" ht="69.95" customHeight="1" x14ac:dyDescent="0.2">
      <c r="A31" s="11" t="s">
        <v>57</v>
      </c>
      <c r="B31" s="66" t="s">
        <v>58</v>
      </c>
      <c r="C31" s="17" t="s">
        <v>178</v>
      </c>
      <c r="D31" s="17" t="s">
        <v>179</v>
      </c>
      <c r="E31" s="17" t="s">
        <v>61</v>
      </c>
      <c r="F31" s="16">
        <v>24698</v>
      </c>
      <c r="G31" s="18" t="s">
        <v>239</v>
      </c>
      <c r="H31" s="19" t="s">
        <v>63</v>
      </c>
      <c r="I31" s="17" t="s">
        <v>64</v>
      </c>
      <c r="J31" s="17" t="s">
        <v>100</v>
      </c>
      <c r="K31" s="17" t="s">
        <v>377</v>
      </c>
      <c r="L31" s="17">
        <v>30890</v>
      </c>
      <c r="M31" s="17" t="s">
        <v>335</v>
      </c>
      <c r="N31" s="17" t="s">
        <v>312</v>
      </c>
      <c r="O31" s="17" t="s">
        <v>449</v>
      </c>
      <c r="P31" s="63" t="s">
        <v>467</v>
      </c>
      <c r="Q31" s="17" t="s">
        <v>401</v>
      </c>
      <c r="R31" s="17" t="s">
        <v>398</v>
      </c>
      <c r="S31" s="68">
        <v>40117</v>
      </c>
      <c r="T31" s="17" t="s">
        <v>82</v>
      </c>
      <c r="U31" s="17">
        <v>1</v>
      </c>
      <c r="V31" s="17" t="s">
        <v>178</v>
      </c>
      <c r="W31" s="17" t="s">
        <v>531</v>
      </c>
      <c r="X31" s="68">
        <v>25682</v>
      </c>
      <c r="Y31" s="17" t="s">
        <v>178</v>
      </c>
      <c r="Z31" s="17" t="s">
        <v>180</v>
      </c>
      <c r="AA31" s="16">
        <v>34134</v>
      </c>
      <c r="AB31" s="17"/>
      <c r="AC31" s="17"/>
      <c r="AD31" s="69"/>
      <c r="AE31" s="17"/>
      <c r="AF31" s="17"/>
      <c r="AG31" s="17"/>
      <c r="AH31" s="63" t="s">
        <v>471</v>
      </c>
      <c r="AI31" s="78">
        <v>25050180</v>
      </c>
      <c r="AJ31" s="78">
        <v>7345611805</v>
      </c>
      <c r="AK31" s="78" t="s">
        <v>473</v>
      </c>
      <c r="AL31" s="78" t="s">
        <v>480</v>
      </c>
      <c r="AM31" s="21" t="s">
        <v>736</v>
      </c>
      <c r="AN31" s="17" t="s">
        <v>70</v>
      </c>
      <c r="AO31" s="17" t="s">
        <v>85</v>
      </c>
      <c r="AP31" s="17" t="s">
        <v>103</v>
      </c>
      <c r="AQ31" s="17" t="s">
        <v>573</v>
      </c>
      <c r="AR31" s="17" t="s">
        <v>572</v>
      </c>
      <c r="AS31" s="17">
        <v>50</v>
      </c>
      <c r="AT31" s="17">
        <v>10</v>
      </c>
      <c r="AU31" s="17" t="s">
        <v>88</v>
      </c>
      <c r="AV31" s="17">
        <v>1</v>
      </c>
      <c r="AW31" s="17" t="s">
        <v>75</v>
      </c>
      <c r="AX31" s="17"/>
      <c r="AY31" s="17">
        <v>5</v>
      </c>
      <c r="AZ31" s="17">
        <v>8</v>
      </c>
      <c r="BA31" s="17">
        <v>173.6</v>
      </c>
      <c r="BB31" s="17" t="s">
        <v>684</v>
      </c>
      <c r="BC31" s="17">
        <v>40</v>
      </c>
      <c r="BD31" s="17">
        <v>52</v>
      </c>
      <c r="BE31" s="17">
        <v>1598756985</v>
      </c>
      <c r="BF31" s="17" t="s">
        <v>688</v>
      </c>
      <c r="BG31" s="17" t="s">
        <v>421</v>
      </c>
      <c r="BH31" s="17">
        <v>1014</v>
      </c>
      <c r="BI31" s="17">
        <v>3</v>
      </c>
      <c r="BJ31" s="17"/>
      <c r="BK31" s="17">
        <v>1</v>
      </c>
      <c r="BL31" s="17" t="s">
        <v>335</v>
      </c>
      <c r="BM31" s="17">
        <v>881</v>
      </c>
      <c r="BN31" s="17">
        <v>4</v>
      </c>
      <c r="BO31" s="17">
        <v>101</v>
      </c>
      <c r="BP31" s="17" t="s">
        <v>89</v>
      </c>
      <c r="BQ31" s="17">
        <v>42</v>
      </c>
      <c r="BR31" s="17">
        <v>1111</v>
      </c>
      <c r="BS31" s="17" t="s">
        <v>181</v>
      </c>
      <c r="BT31" s="99">
        <v>2375</v>
      </c>
      <c r="BU31" s="99">
        <v>1188.6999999999998</v>
      </c>
      <c r="BV31" s="99">
        <f t="shared" si="0"/>
        <v>3563.7</v>
      </c>
      <c r="BW31" s="65"/>
      <c r="BX31" s="65"/>
      <c r="BY31" s="65"/>
      <c r="BZ31" s="65"/>
    </row>
    <row r="32" spans="1:78" s="3" customFormat="1" ht="63" customHeight="1" x14ac:dyDescent="0.2">
      <c r="A32" s="11" t="s">
        <v>57</v>
      </c>
      <c r="B32" s="66" t="s">
        <v>58</v>
      </c>
      <c r="C32" s="17" t="s">
        <v>182</v>
      </c>
      <c r="D32" s="17" t="s">
        <v>183</v>
      </c>
      <c r="E32" s="17" t="s">
        <v>61</v>
      </c>
      <c r="F32" s="16">
        <v>21529</v>
      </c>
      <c r="G32" s="18" t="s">
        <v>288</v>
      </c>
      <c r="H32" s="19" t="s">
        <v>63</v>
      </c>
      <c r="I32" s="17" t="s">
        <v>64</v>
      </c>
      <c r="J32" s="17" t="s">
        <v>621</v>
      </c>
      <c r="K32" s="17" t="s">
        <v>344</v>
      </c>
      <c r="L32" s="17">
        <v>30159</v>
      </c>
      <c r="M32" s="17" t="s">
        <v>201</v>
      </c>
      <c r="N32" s="17" t="s">
        <v>316</v>
      </c>
      <c r="O32" s="17" t="s">
        <v>448</v>
      </c>
      <c r="P32" s="63" t="s">
        <v>523</v>
      </c>
      <c r="Q32" s="17" t="s">
        <v>447</v>
      </c>
      <c r="R32" s="17" t="s">
        <v>398</v>
      </c>
      <c r="S32" s="68">
        <v>40178</v>
      </c>
      <c r="T32" s="17" t="s">
        <v>67</v>
      </c>
      <c r="U32" s="17">
        <v>0</v>
      </c>
      <c r="V32" s="17"/>
      <c r="W32" s="17"/>
      <c r="X32" s="68"/>
      <c r="Y32" s="17"/>
      <c r="Z32" s="17"/>
      <c r="AA32" s="69"/>
      <c r="AB32" s="17"/>
      <c r="AC32" s="17"/>
      <c r="AD32" s="69"/>
      <c r="AE32" s="17"/>
      <c r="AF32" s="17"/>
      <c r="AG32" s="17"/>
      <c r="AH32" s="17" t="s">
        <v>471</v>
      </c>
      <c r="AI32" s="80">
        <v>25050180</v>
      </c>
      <c r="AJ32" s="80">
        <v>4296589750</v>
      </c>
      <c r="AK32" s="80" t="s">
        <v>473</v>
      </c>
      <c r="AL32" s="80" t="s">
        <v>472</v>
      </c>
      <c r="AM32" s="21" t="s">
        <v>737</v>
      </c>
      <c r="AN32" s="17" t="s">
        <v>70</v>
      </c>
      <c r="AO32" s="17" t="s">
        <v>85</v>
      </c>
      <c r="AP32" s="17" t="s">
        <v>103</v>
      </c>
      <c r="AQ32" s="17" t="s">
        <v>573</v>
      </c>
      <c r="AR32" s="17" t="s">
        <v>574</v>
      </c>
      <c r="AS32" s="17">
        <v>50</v>
      </c>
      <c r="AT32" s="17">
        <v>10</v>
      </c>
      <c r="AU32" s="17" t="s">
        <v>96</v>
      </c>
      <c r="AV32" s="17">
        <v>1</v>
      </c>
      <c r="AW32" s="17" t="s">
        <v>75</v>
      </c>
      <c r="AX32" s="17"/>
      <c r="AY32" s="17">
        <v>5</v>
      </c>
      <c r="AZ32" s="17">
        <v>8</v>
      </c>
      <c r="BA32" s="17">
        <v>173.6</v>
      </c>
      <c r="BB32" s="17" t="s">
        <v>684</v>
      </c>
      <c r="BC32" s="17">
        <v>40</v>
      </c>
      <c r="BD32" s="17">
        <v>40</v>
      </c>
      <c r="BE32" s="17">
        <v>569874569</v>
      </c>
      <c r="BF32" s="17" t="s">
        <v>687</v>
      </c>
      <c r="BG32" s="17" t="s">
        <v>417</v>
      </c>
      <c r="BH32" s="17">
        <v>1385</v>
      </c>
      <c r="BI32" s="17">
        <v>1</v>
      </c>
      <c r="BJ32" s="17"/>
      <c r="BK32" s="17">
        <v>0</v>
      </c>
      <c r="BL32" s="17" t="s">
        <v>201</v>
      </c>
      <c r="BM32" s="17">
        <v>752</v>
      </c>
      <c r="BN32" s="17">
        <v>4</v>
      </c>
      <c r="BO32" s="17">
        <v>101</v>
      </c>
      <c r="BP32" s="17" t="s">
        <v>97</v>
      </c>
      <c r="BQ32" s="17">
        <v>42</v>
      </c>
      <c r="BR32" s="17">
        <v>1111</v>
      </c>
      <c r="BS32" s="17" t="s">
        <v>184</v>
      </c>
      <c r="BT32" s="99">
        <v>2119.56</v>
      </c>
      <c r="BU32" s="99">
        <v>1188.6999999999998</v>
      </c>
      <c r="BV32" s="99">
        <f t="shared" si="0"/>
        <v>3308.2599999999998</v>
      </c>
      <c r="BW32" s="65"/>
      <c r="BX32" s="65"/>
      <c r="BY32" s="65"/>
      <c r="BZ32" s="65"/>
    </row>
    <row r="33" spans="1:78" s="3" customFormat="1" ht="32.1" customHeight="1" x14ac:dyDescent="0.2">
      <c r="A33" s="11" t="s">
        <v>57</v>
      </c>
      <c r="B33" s="66" t="s">
        <v>77</v>
      </c>
      <c r="C33" s="17" t="s">
        <v>185</v>
      </c>
      <c r="D33" s="17" t="s">
        <v>186</v>
      </c>
      <c r="E33" s="17" t="s">
        <v>80</v>
      </c>
      <c r="F33" s="16">
        <v>27963</v>
      </c>
      <c r="G33" s="18" t="s">
        <v>662</v>
      </c>
      <c r="H33" s="19" t="s">
        <v>659</v>
      </c>
      <c r="I33" s="17" t="s">
        <v>64</v>
      </c>
      <c r="J33" s="17" t="s">
        <v>190</v>
      </c>
      <c r="K33" s="17" t="s">
        <v>367</v>
      </c>
      <c r="L33" s="17">
        <v>29699</v>
      </c>
      <c r="M33" s="17" t="s">
        <v>332</v>
      </c>
      <c r="N33" s="17" t="s">
        <v>313</v>
      </c>
      <c r="O33" s="17" t="s">
        <v>422</v>
      </c>
      <c r="P33" s="63" t="s">
        <v>523</v>
      </c>
      <c r="Q33" s="17" t="s">
        <v>400</v>
      </c>
      <c r="R33" s="17" t="s">
        <v>398</v>
      </c>
      <c r="S33" s="68">
        <v>36556</v>
      </c>
      <c r="T33" s="17" t="s">
        <v>82</v>
      </c>
      <c r="U33" s="17">
        <v>0</v>
      </c>
      <c r="V33" s="17" t="s">
        <v>185</v>
      </c>
      <c r="W33" s="17" t="s">
        <v>532</v>
      </c>
      <c r="X33" s="68">
        <v>29843</v>
      </c>
      <c r="Y33" s="17"/>
      <c r="Z33" s="17"/>
      <c r="AA33" s="69"/>
      <c r="AB33" s="17"/>
      <c r="AC33" s="17"/>
      <c r="AD33" s="69"/>
      <c r="AE33" s="17"/>
      <c r="AF33" s="17"/>
      <c r="AG33" s="17"/>
      <c r="AH33" s="63" t="s">
        <v>474</v>
      </c>
      <c r="AI33" s="78">
        <v>25040066</v>
      </c>
      <c r="AJ33" s="78">
        <v>612345989</v>
      </c>
      <c r="AK33" s="78" t="s">
        <v>476</v>
      </c>
      <c r="AL33" s="78" t="s">
        <v>475</v>
      </c>
      <c r="AM33" s="21" t="s">
        <v>738</v>
      </c>
      <c r="AN33" s="17" t="s">
        <v>70</v>
      </c>
      <c r="AO33" s="17" t="s">
        <v>85</v>
      </c>
      <c r="AP33" s="79" t="s">
        <v>87</v>
      </c>
      <c r="AQ33" s="17" t="s">
        <v>86</v>
      </c>
      <c r="AR33" s="17" t="s">
        <v>117</v>
      </c>
      <c r="AS33" s="17">
        <v>50</v>
      </c>
      <c r="AT33" s="17">
        <v>10</v>
      </c>
      <c r="AU33" s="17" t="s">
        <v>96</v>
      </c>
      <c r="AV33" s="17">
        <v>1</v>
      </c>
      <c r="AW33" s="17" t="s">
        <v>75</v>
      </c>
      <c r="AX33" s="17"/>
      <c r="AY33" s="17">
        <v>5</v>
      </c>
      <c r="AZ33" s="17">
        <v>8</v>
      </c>
      <c r="BA33" s="17">
        <v>173.6</v>
      </c>
      <c r="BB33" s="17"/>
      <c r="BC33" s="17"/>
      <c r="BD33" s="17"/>
      <c r="BE33" s="17"/>
      <c r="BF33" s="17"/>
      <c r="BG33" s="17" t="s">
        <v>420</v>
      </c>
      <c r="BH33" s="17">
        <v>1458</v>
      </c>
      <c r="BI33" s="17">
        <v>4</v>
      </c>
      <c r="BJ33" s="17"/>
      <c r="BK33" s="17">
        <v>0</v>
      </c>
      <c r="BL33" s="17" t="s">
        <v>332</v>
      </c>
      <c r="BM33" s="17">
        <v>781</v>
      </c>
      <c r="BN33" s="17">
        <v>4</v>
      </c>
      <c r="BO33" s="17">
        <v>101</v>
      </c>
      <c r="BP33" s="17" t="s">
        <v>105</v>
      </c>
      <c r="BQ33" s="17">
        <v>65</v>
      </c>
      <c r="BR33" s="17">
        <v>1111</v>
      </c>
      <c r="BS33" s="17" t="s">
        <v>187</v>
      </c>
      <c r="BT33" s="99">
        <v>2119.56</v>
      </c>
      <c r="BU33" s="99">
        <v>1188.6999999999998</v>
      </c>
      <c r="BV33" s="99">
        <f t="shared" si="0"/>
        <v>3308.2599999999998</v>
      </c>
      <c r="BW33" s="65"/>
      <c r="BX33" s="65"/>
      <c r="BY33" s="65"/>
      <c r="BZ33" s="65"/>
    </row>
    <row r="34" spans="1:78" s="3" customFormat="1" ht="57" customHeight="1" x14ac:dyDescent="0.2">
      <c r="A34" s="11" t="s">
        <v>57</v>
      </c>
      <c r="B34" s="66" t="s">
        <v>58</v>
      </c>
      <c r="C34" s="17" t="s">
        <v>188</v>
      </c>
      <c r="D34" s="17" t="s">
        <v>189</v>
      </c>
      <c r="E34" s="17" t="s">
        <v>61</v>
      </c>
      <c r="F34" s="16">
        <v>19557</v>
      </c>
      <c r="G34" s="18" t="s">
        <v>289</v>
      </c>
      <c r="H34" s="19" t="s">
        <v>63</v>
      </c>
      <c r="I34" s="17" t="s">
        <v>64</v>
      </c>
      <c r="J34" s="17" t="s">
        <v>190</v>
      </c>
      <c r="K34" s="17" t="s">
        <v>357</v>
      </c>
      <c r="L34" s="17">
        <v>30823</v>
      </c>
      <c r="M34" s="17" t="s">
        <v>416</v>
      </c>
      <c r="N34" s="17" t="s">
        <v>314</v>
      </c>
      <c r="O34" s="17" t="s">
        <v>450</v>
      </c>
      <c r="P34" s="63" t="s">
        <v>467</v>
      </c>
      <c r="Q34" s="17" t="s">
        <v>402</v>
      </c>
      <c r="R34" s="17" t="s">
        <v>398</v>
      </c>
      <c r="S34" s="68">
        <v>37986</v>
      </c>
      <c r="T34" s="17" t="s">
        <v>82</v>
      </c>
      <c r="U34" s="17">
        <v>0</v>
      </c>
      <c r="V34" s="17" t="s">
        <v>188</v>
      </c>
      <c r="W34" s="17" t="s">
        <v>533</v>
      </c>
      <c r="X34" s="68">
        <v>19797</v>
      </c>
      <c r="Y34" s="17"/>
      <c r="Z34" s="17"/>
      <c r="AA34" s="69"/>
      <c r="AB34" s="17"/>
      <c r="AC34" s="17"/>
      <c r="AD34" s="69"/>
      <c r="AE34" s="17"/>
      <c r="AF34" s="17"/>
      <c r="AG34" s="17"/>
      <c r="AH34" s="17" t="s">
        <v>471</v>
      </c>
      <c r="AI34" s="17">
        <v>25050180</v>
      </c>
      <c r="AJ34" s="17">
        <v>429658974</v>
      </c>
      <c r="AK34" s="17" t="s">
        <v>473</v>
      </c>
      <c r="AL34" s="17" t="s">
        <v>520</v>
      </c>
      <c r="AM34" s="21" t="s">
        <v>739</v>
      </c>
      <c r="AN34" s="17" t="s">
        <v>70</v>
      </c>
      <c r="AO34" s="17" t="s">
        <v>85</v>
      </c>
      <c r="AP34" s="17" t="s">
        <v>104</v>
      </c>
      <c r="AQ34" s="17" t="s">
        <v>571</v>
      </c>
      <c r="AR34" s="17" t="s">
        <v>72</v>
      </c>
      <c r="AS34" s="17">
        <v>50</v>
      </c>
      <c r="AT34" s="17">
        <v>10</v>
      </c>
      <c r="AU34" s="17" t="s">
        <v>88</v>
      </c>
      <c r="AV34" s="17">
        <v>1</v>
      </c>
      <c r="AW34" s="17" t="s">
        <v>75</v>
      </c>
      <c r="AX34" s="17"/>
      <c r="AY34" s="17">
        <v>5</v>
      </c>
      <c r="AZ34" s="17">
        <v>8</v>
      </c>
      <c r="BA34" s="17">
        <v>173.6</v>
      </c>
      <c r="BB34" s="17"/>
      <c r="BC34" s="17"/>
      <c r="BD34" s="17"/>
      <c r="BE34" s="17"/>
      <c r="BF34" s="17"/>
      <c r="BG34" s="17" t="s">
        <v>419</v>
      </c>
      <c r="BH34" s="17">
        <v>1458</v>
      </c>
      <c r="BI34" s="17">
        <v>4</v>
      </c>
      <c r="BJ34" s="17"/>
      <c r="BK34" s="17">
        <v>0</v>
      </c>
      <c r="BL34" s="17" t="s">
        <v>416</v>
      </c>
      <c r="BM34" s="17">
        <v>781</v>
      </c>
      <c r="BN34" s="17">
        <v>4</v>
      </c>
      <c r="BO34" s="17">
        <v>101</v>
      </c>
      <c r="BP34" s="17" t="s">
        <v>112</v>
      </c>
      <c r="BQ34" s="17">
        <v>65</v>
      </c>
      <c r="BR34" s="17">
        <v>1111</v>
      </c>
      <c r="BS34" s="17" t="s">
        <v>191</v>
      </c>
      <c r="BT34" s="99">
        <v>2375</v>
      </c>
      <c r="BU34" s="99">
        <v>1188.6999999999998</v>
      </c>
      <c r="BV34" s="99">
        <f t="shared" si="0"/>
        <v>3563.7</v>
      </c>
      <c r="BW34" s="65"/>
      <c r="BX34" s="65"/>
      <c r="BY34" s="65"/>
      <c r="BZ34" s="65"/>
    </row>
    <row r="35" spans="1:78" s="3" customFormat="1" ht="44.1" customHeight="1" x14ac:dyDescent="0.2">
      <c r="A35" s="11" t="s">
        <v>57</v>
      </c>
      <c r="B35" s="66" t="s">
        <v>77</v>
      </c>
      <c r="C35" s="17" t="s">
        <v>192</v>
      </c>
      <c r="D35" s="17" t="s">
        <v>193</v>
      </c>
      <c r="E35" s="17" t="s">
        <v>80</v>
      </c>
      <c r="F35" s="16">
        <v>29714</v>
      </c>
      <c r="G35" s="18" t="s">
        <v>201</v>
      </c>
      <c r="H35" s="19" t="s">
        <v>63</v>
      </c>
      <c r="I35" s="17" t="s">
        <v>64</v>
      </c>
      <c r="J35" s="17" t="s">
        <v>100</v>
      </c>
      <c r="K35" s="17" t="s">
        <v>339</v>
      </c>
      <c r="L35" s="17">
        <v>30900</v>
      </c>
      <c r="M35" s="17" t="s">
        <v>328</v>
      </c>
      <c r="N35" s="17" t="s">
        <v>138</v>
      </c>
      <c r="O35" s="17" t="s">
        <v>422</v>
      </c>
      <c r="P35" s="63" t="s">
        <v>523</v>
      </c>
      <c r="Q35" s="17" t="s">
        <v>403</v>
      </c>
      <c r="R35" s="17" t="s">
        <v>398</v>
      </c>
      <c r="S35" s="68">
        <v>37103</v>
      </c>
      <c r="T35" s="17" t="s">
        <v>67</v>
      </c>
      <c r="U35" s="17">
        <v>0</v>
      </c>
      <c r="V35" s="17"/>
      <c r="W35" s="17"/>
      <c r="X35" s="68"/>
      <c r="Y35" s="17"/>
      <c r="Z35" s="17"/>
      <c r="AA35" s="69"/>
      <c r="AB35" s="17"/>
      <c r="AC35" s="17"/>
      <c r="AD35" s="69"/>
      <c r="AE35" s="17"/>
      <c r="AF35" s="17"/>
      <c r="AG35" s="17"/>
      <c r="AH35" s="17" t="s">
        <v>101</v>
      </c>
      <c r="AI35" s="17">
        <v>25080020</v>
      </c>
      <c r="AJ35" s="17">
        <v>6123014192</v>
      </c>
      <c r="AK35" s="17" t="s">
        <v>507</v>
      </c>
      <c r="AL35" s="17" t="s">
        <v>511</v>
      </c>
      <c r="AM35" s="21" t="s">
        <v>740</v>
      </c>
      <c r="AN35" s="17" t="s">
        <v>70</v>
      </c>
      <c r="AO35" s="17" t="s">
        <v>85</v>
      </c>
      <c r="AP35" s="17" t="s">
        <v>111</v>
      </c>
      <c r="AQ35" s="17" t="s">
        <v>104</v>
      </c>
      <c r="AR35" s="17" t="s">
        <v>95</v>
      </c>
      <c r="AS35" s="17">
        <v>50</v>
      </c>
      <c r="AT35" s="17">
        <v>10</v>
      </c>
      <c r="AU35" s="17" t="s">
        <v>96</v>
      </c>
      <c r="AV35" s="17">
        <v>1</v>
      </c>
      <c r="AW35" s="17" t="s">
        <v>75</v>
      </c>
      <c r="AX35" s="17"/>
      <c r="AY35" s="17">
        <v>5</v>
      </c>
      <c r="AZ35" s="17">
        <v>8</v>
      </c>
      <c r="BA35" s="17">
        <v>173.6</v>
      </c>
      <c r="BB35" s="17"/>
      <c r="BC35" s="17"/>
      <c r="BD35" s="17"/>
      <c r="BE35" s="17"/>
      <c r="BF35" s="17"/>
      <c r="BG35" s="17" t="s">
        <v>418</v>
      </c>
      <c r="BH35" s="17">
        <v>1887</v>
      </c>
      <c r="BI35" s="17">
        <v>1</v>
      </c>
      <c r="BJ35" s="17"/>
      <c r="BK35" s="17">
        <v>0</v>
      </c>
      <c r="BL35" s="17" t="s">
        <v>328</v>
      </c>
      <c r="BM35" s="17">
        <v>781</v>
      </c>
      <c r="BN35" s="17">
        <v>4</v>
      </c>
      <c r="BO35" s="17">
        <v>101</v>
      </c>
      <c r="BP35" s="17" t="s">
        <v>105</v>
      </c>
      <c r="BQ35" s="17">
        <v>43</v>
      </c>
      <c r="BR35" s="17">
        <v>1111</v>
      </c>
      <c r="BS35" s="17" t="s">
        <v>194</v>
      </c>
      <c r="BT35" s="99">
        <v>2119.56</v>
      </c>
      <c r="BU35" s="99">
        <v>1188.6999999999998</v>
      </c>
      <c r="BV35" s="99">
        <f t="shared" si="0"/>
        <v>3308.2599999999998</v>
      </c>
      <c r="BW35" s="65"/>
      <c r="BX35" s="65"/>
      <c r="BY35" s="65"/>
      <c r="BZ35" s="65"/>
    </row>
    <row r="36" spans="1:78" s="3" customFormat="1" ht="66" customHeight="1" x14ac:dyDescent="0.2">
      <c r="A36" s="11" t="s">
        <v>57</v>
      </c>
      <c r="B36" s="66" t="s">
        <v>77</v>
      </c>
      <c r="C36" s="17" t="s">
        <v>195</v>
      </c>
      <c r="D36" s="17" t="s">
        <v>196</v>
      </c>
      <c r="E36" s="17" t="s">
        <v>80</v>
      </c>
      <c r="F36" s="16">
        <v>21205</v>
      </c>
      <c r="G36" s="18" t="s">
        <v>208</v>
      </c>
      <c r="H36" s="19" t="s">
        <v>63</v>
      </c>
      <c r="I36" s="17" t="s">
        <v>64</v>
      </c>
      <c r="J36" s="17" t="s">
        <v>65</v>
      </c>
      <c r="K36" s="17" t="s">
        <v>345</v>
      </c>
      <c r="L36" s="17">
        <v>30159</v>
      </c>
      <c r="M36" s="17" t="s">
        <v>201</v>
      </c>
      <c r="N36" s="17" t="s">
        <v>315</v>
      </c>
      <c r="O36" s="17" t="s">
        <v>451</v>
      </c>
      <c r="P36" s="63" t="s">
        <v>523</v>
      </c>
      <c r="Q36" s="17" t="s">
        <v>403</v>
      </c>
      <c r="R36" s="17" t="s">
        <v>398</v>
      </c>
      <c r="S36" s="68">
        <v>39964</v>
      </c>
      <c r="T36" s="17" t="s">
        <v>82</v>
      </c>
      <c r="U36" s="17">
        <v>0</v>
      </c>
      <c r="V36" s="17" t="s">
        <v>195</v>
      </c>
      <c r="W36" s="17" t="s">
        <v>534</v>
      </c>
      <c r="X36" s="68">
        <v>22282</v>
      </c>
      <c r="Y36" s="17"/>
      <c r="Z36" s="17"/>
      <c r="AA36" s="69"/>
      <c r="AB36" s="17"/>
      <c r="AC36" s="17"/>
      <c r="AD36" s="69"/>
      <c r="AE36" s="17"/>
      <c r="AF36" s="17"/>
      <c r="AG36" s="17"/>
      <c r="AH36" s="63" t="s">
        <v>471</v>
      </c>
      <c r="AI36" s="78">
        <v>25050180</v>
      </c>
      <c r="AJ36" s="78">
        <v>564213454</v>
      </c>
      <c r="AK36" s="78" t="s">
        <v>473</v>
      </c>
      <c r="AL36" s="78" t="s">
        <v>483</v>
      </c>
      <c r="AM36" s="21" t="s">
        <v>741</v>
      </c>
      <c r="AN36" s="17" t="s">
        <v>70</v>
      </c>
      <c r="AO36" s="17" t="s">
        <v>85</v>
      </c>
      <c r="AP36" s="17" t="s">
        <v>111</v>
      </c>
      <c r="AQ36" s="17" t="s">
        <v>104</v>
      </c>
      <c r="AR36" s="17" t="s">
        <v>95</v>
      </c>
      <c r="AS36" s="17">
        <v>50</v>
      </c>
      <c r="AT36" s="17">
        <v>10</v>
      </c>
      <c r="AU36" s="17" t="s">
        <v>96</v>
      </c>
      <c r="AV36" s="17">
        <v>1</v>
      </c>
      <c r="AW36" s="17" t="s">
        <v>75</v>
      </c>
      <c r="AX36" s="17"/>
      <c r="AY36" s="17">
        <v>5</v>
      </c>
      <c r="AZ36" s="17">
        <v>8</v>
      </c>
      <c r="BA36" s="17">
        <v>173.6</v>
      </c>
      <c r="BB36" s="17" t="s">
        <v>684</v>
      </c>
      <c r="BC36" s="17">
        <v>40</v>
      </c>
      <c r="BD36" s="17">
        <v>50</v>
      </c>
      <c r="BE36" s="17">
        <v>25475725</v>
      </c>
      <c r="BF36" s="17" t="s">
        <v>688</v>
      </c>
      <c r="BG36" s="17" t="s">
        <v>417</v>
      </c>
      <c r="BH36" s="17">
        <v>1154</v>
      </c>
      <c r="BI36" s="17">
        <v>4</v>
      </c>
      <c r="BJ36" s="17"/>
      <c r="BK36" s="17">
        <v>0</v>
      </c>
      <c r="BL36" s="17"/>
      <c r="BM36" s="17">
        <v>681</v>
      </c>
      <c r="BN36" s="17">
        <v>4</v>
      </c>
      <c r="BO36" s="17">
        <v>101</v>
      </c>
      <c r="BP36" s="17" t="s">
        <v>112</v>
      </c>
      <c r="BQ36" s="17">
        <v>65</v>
      </c>
      <c r="BR36" s="17">
        <v>1111</v>
      </c>
      <c r="BS36" s="17" t="s">
        <v>197</v>
      </c>
      <c r="BT36" s="99">
        <v>2119.56</v>
      </c>
      <c r="BU36" s="99">
        <v>1188.6999999999998</v>
      </c>
      <c r="BV36" s="99">
        <f t="shared" si="0"/>
        <v>3308.2599999999998</v>
      </c>
      <c r="BW36" s="65"/>
      <c r="BX36" s="65"/>
      <c r="BY36" s="65"/>
      <c r="BZ36" s="65"/>
    </row>
    <row r="37" spans="1:78" s="3" customFormat="1" ht="44.1" customHeight="1" x14ac:dyDescent="0.2">
      <c r="A37" s="11" t="s">
        <v>57</v>
      </c>
      <c r="B37" s="66" t="s">
        <v>58</v>
      </c>
      <c r="C37" s="17" t="s">
        <v>198</v>
      </c>
      <c r="D37" s="17" t="s">
        <v>199</v>
      </c>
      <c r="E37" s="17" t="s">
        <v>61</v>
      </c>
      <c r="F37" s="16">
        <v>30949</v>
      </c>
      <c r="G37" s="18" t="s">
        <v>93</v>
      </c>
      <c r="H37" s="19" t="s">
        <v>63</v>
      </c>
      <c r="I37" s="17" t="s">
        <v>64</v>
      </c>
      <c r="J37" s="17" t="s">
        <v>65</v>
      </c>
      <c r="K37" s="17" t="s">
        <v>200</v>
      </c>
      <c r="L37" s="17">
        <v>30163</v>
      </c>
      <c r="M37" s="17" t="s">
        <v>201</v>
      </c>
      <c r="N37" s="17" t="s">
        <v>202</v>
      </c>
      <c r="O37" s="17" t="s">
        <v>203</v>
      </c>
      <c r="P37" s="63" t="s">
        <v>467</v>
      </c>
      <c r="Q37" s="17" t="s">
        <v>396</v>
      </c>
      <c r="R37" s="17" t="s">
        <v>398</v>
      </c>
      <c r="S37" s="68">
        <v>39141</v>
      </c>
      <c r="T37" s="17" t="s">
        <v>109</v>
      </c>
      <c r="U37" s="17">
        <v>0</v>
      </c>
      <c r="V37" s="17"/>
      <c r="W37" s="17"/>
      <c r="X37" s="68"/>
      <c r="Y37" s="17"/>
      <c r="Z37" s="17"/>
      <c r="AA37" s="69"/>
      <c r="AB37" s="17"/>
      <c r="AC37" s="17"/>
      <c r="AD37" s="69"/>
      <c r="AE37" s="17"/>
      <c r="AF37" s="17"/>
      <c r="AG37" s="17"/>
      <c r="AH37" s="63" t="s">
        <v>474</v>
      </c>
      <c r="AI37" s="78">
        <v>25040066</v>
      </c>
      <c r="AJ37" s="78">
        <v>98732145</v>
      </c>
      <c r="AK37" s="78" t="s">
        <v>476</v>
      </c>
      <c r="AL37" s="78" t="s">
        <v>482</v>
      </c>
      <c r="AM37" s="21" t="s">
        <v>742</v>
      </c>
      <c r="AN37" s="17" t="s">
        <v>70</v>
      </c>
      <c r="AO37" s="17" t="s">
        <v>85</v>
      </c>
      <c r="AP37" s="17" t="s">
        <v>111</v>
      </c>
      <c r="AQ37" s="17" t="s">
        <v>576</v>
      </c>
      <c r="AR37" s="17"/>
      <c r="AS37" s="17">
        <v>50</v>
      </c>
      <c r="AT37" s="17">
        <v>10</v>
      </c>
      <c r="AU37" s="17" t="s">
        <v>96</v>
      </c>
      <c r="AV37" s="17">
        <v>1</v>
      </c>
      <c r="AW37" s="17" t="s">
        <v>75</v>
      </c>
      <c r="AX37" s="17"/>
      <c r="AY37" s="17">
        <v>5</v>
      </c>
      <c r="AZ37" s="17">
        <v>8</v>
      </c>
      <c r="BA37" s="17">
        <v>173.6</v>
      </c>
      <c r="BB37" s="17"/>
      <c r="BC37" s="17"/>
      <c r="BD37" s="17"/>
      <c r="BE37" s="17"/>
      <c r="BF37" s="17"/>
      <c r="BG37" s="17" t="s">
        <v>204</v>
      </c>
      <c r="BH37" s="17">
        <v>9765</v>
      </c>
      <c r="BI37" s="17">
        <v>1</v>
      </c>
      <c r="BJ37" s="17"/>
      <c r="BK37" s="17">
        <v>0</v>
      </c>
      <c r="BL37" s="17"/>
      <c r="BM37" s="17">
        <v>681</v>
      </c>
      <c r="BN37" s="17">
        <v>4</v>
      </c>
      <c r="BO37" s="17">
        <v>101</v>
      </c>
      <c r="BP37" s="17" t="s">
        <v>112</v>
      </c>
      <c r="BQ37" s="17">
        <v>65</v>
      </c>
      <c r="BR37" s="17">
        <v>1111</v>
      </c>
      <c r="BS37" s="17" t="s">
        <v>205</v>
      </c>
      <c r="BT37" s="99">
        <v>2119.56</v>
      </c>
      <c r="BU37" s="99">
        <v>1188.6999999999998</v>
      </c>
      <c r="BV37" s="99">
        <f>BT37+BU37</f>
        <v>3308.2599999999998</v>
      </c>
      <c r="BW37" s="65"/>
      <c r="BX37" s="65"/>
      <c r="BY37" s="65"/>
      <c r="BZ37" s="65"/>
    </row>
    <row r="38" spans="1:78" s="3" customFormat="1" ht="44.1" customHeight="1" x14ac:dyDescent="0.2">
      <c r="A38" s="11" t="s">
        <v>57</v>
      </c>
      <c r="B38" s="66" t="s">
        <v>77</v>
      </c>
      <c r="C38" s="70" t="s">
        <v>696</v>
      </c>
      <c r="D38" s="70" t="s">
        <v>697</v>
      </c>
      <c r="E38" s="17" t="s">
        <v>80</v>
      </c>
      <c r="F38" s="16">
        <v>33754</v>
      </c>
      <c r="G38" s="18" t="s">
        <v>283</v>
      </c>
      <c r="H38" s="19" t="s">
        <v>63</v>
      </c>
      <c r="I38" s="17" t="s">
        <v>64</v>
      </c>
      <c r="J38" s="17" t="s">
        <v>100</v>
      </c>
      <c r="K38" s="17" t="s">
        <v>701</v>
      </c>
      <c r="L38" s="17">
        <v>31515</v>
      </c>
      <c r="M38" s="17" t="s">
        <v>703</v>
      </c>
      <c r="N38" s="17" t="s">
        <v>704</v>
      </c>
      <c r="O38" s="17" t="s">
        <v>463</v>
      </c>
      <c r="P38" s="63" t="s">
        <v>94</v>
      </c>
      <c r="Q38" s="17" t="s">
        <v>707</v>
      </c>
      <c r="R38" s="17" t="s">
        <v>398</v>
      </c>
      <c r="S38" s="68">
        <v>40755</v>
      </c>
      <c r="T38" s="17" t="s">
        <v>109</v>
      </c>
      <c r="U38" s="17">
        <v>0</v>
      </c>
      <c r="V38" s="17"/>
      <c r="W38" s="17"/>
      <c r="X38" s="68"/>
      <c r="Y38" s="17"/>
      <c r="Z38" s="17"/>
      <c r="AA38" s="69"/>
      <c r="AB38" s="17"/>
      <c r="AC38" s="17"/>
      <c r="AD38" s="69"/>
      <c r="AE38" s="17"/>
      <c r="AF38" s="17"/>
      <c r="AG38" s="17"/>
      <c r="AH38" s="63" t="s">
        <v>471</v>
      </c>
      <c r="AI38" s="78">
        <v>25050180</v>
      </c>
      <c r="AJ38" s="78">
        <v>12732145</v>
      </c>
      <c r="AK38" s="78" t="s">
        <v>473</v>
      </c>
      <c r="AL38" s="78" t="s">
        <v>709</v>
      </c>
      <c r="AM38" s="21" t="s">
        <v>743</v>
      </c>
      <c r="AN38" s="17" t="s">
        <v>70</v>
      </c>
      <c r="AO38" s="17" t="s">
        <v>85</v>
      </c>
      <c r="AP38" s="17" t="s">
        <v>111</v>
      </c>
      <c r="AQ38" s="17" t="s">
        <v>576</v>
      </c>
      <c r="AR38" s="17"/>
      <c r="AS38" s="17">
        <v>50</v>
      </c>
      <c r="AT38" s="17">
        <v>10</v>
      </c>
      <c r="AU38" s="17" t="s">
        <v>96</v>
      </c>
      <c r="AV38" s="17">
        <v>1</v>
      </c>
      <c r="AW38" s="17" t="s">
        <v>75</v>
      </c>
      <c r="AX38" s="17"/>
      <c r="AY38" s="17">
        <v>5</v>
      </c>
      <c r="AZ38" s="17">
        <v>8</v>
      </c>
      <c r="BA38" s="17">
        <v>173.6</v>
      </c>
      <c r="BB38" s="17"/>
      <c r="BC38" s="17"/>
      <c r="BD38" s="17"/>
      <c r="BE38" s="17"/>
      <c r="BF38" s="17"/>
      <c r="BG38" s="17" t="s">
        <v>419</v>
      </c>
      <c r="BH38" s="17">
        <v>1234</v>
      </c>
      <c r="BI38" s="17">
        <v>1</v>
      </c>
      <c r="BJ38" s="17"/>
      <c r="BK38" s="17">
        <v>0</v>
      </c>
      <c r="BL38" s="17"/>
      <c r="BM38" s="17">
        <v>681</v>
      </c>
      <c r="BN38" s="17">
        <v>4</v>
      </c>
      <c r="BO38" s="17">
        <v>101</v>
      </c>
      <c r="BP38" s="17" t="s">
        <v>89</v>
      </c>
      <c r="BQ38" s="17">
        <v>65</v>
      </c>
      <c r="BR38" s="17">
        <v>1111</v>
      </c>
      <c r="BS38" s="17" t="s">
        <v>760</v>
      </c>
      <c r="BT38" s="99">
        <v>2119.56</v>
      </c>
      <c r="BU38" s="99">
        <v>1188.6999999999998</v>
      </c>
      <c r="BV38" s="99">
        <f t="shared" ref="BV38:BV39" si="1">BT38+BU38</f>
        <v>3308.2599999999998</v>
      </c>
      <c r="BW38" s="65"/>
      <c r="BX38" s="65"/>
      <c r="BY38" s="65"/>
      <c r="BZ38" s="65"/>
    </row>
    <row r="39" spans="1:78" s="3" customFormat="1" ht="44.1" customHeight="1" x14ac:dyDescent="0.2">
      <c r="A39" s="11" t="s">
        <v>57</v>
      </c>
      <c r="B39" s="66" t="s">
        <v>77</v>
      </c>
      <c r="C39" s="70" t="s">
        <v>698</v>
      </c>
      <c r="D39" s="70" t="s">
        <v>699</v>
      </c>
      <c r="E39" s="17" t="s">
        <v>80</v>
      </c>
      <c r="F39" s="16">
        <v>32306</v>
      </c>
      <c r="G39" s="18" t="s">
        <v>700</v>
      </c>
      <c r="H39" s="19" t="s">
        <v>63</v>
      </c>
      <c r="I39" s="17" t="s">
        <v>64</v>
      </c>
      <c r="J39" s="17" t="s">
        <v>190</v>
      </c>
      <c r="K39" s="17" t="s">
        <v>702</v>
      </c>
      <c r="L39" s="17">
        <v>30163</v>
      </c>
      <c r="M39" s="17" t="s">
        <v>201</v>
      </c>
      <c r="N39" s="17" t="s">
        <v>705</v>
      </c>
      <c r="O39" s="17" t="s">
        <v>706</v>
      </c>
      <c r="P39" s="63" t="s">
        <v>94</v>
      </c>
      <c r="Q39" s="17" t="s">
        <v>708</v>
      </c>
      <c r="R39" s="17" t="s">
        <v>398</v>
      </c>
      <c r="S39" s="68">
        <v>39447</v>
      </c>
      <c r="T39" s="17" t="s">
        <v>109</v>
      </c>
      <c r="U39" s="17">
        <v>0</v>
      </c>
      <c r="V39" s="17"/>
      <c r="W39" s="17"/>
      <c r="X39" s="68"/>
      <c r="Y39" s="17"/>
      <c r="Z39" s="17"/>
      <c r="AA39" s="69"/>
      <c r="AB39" s="17"/>
      <c r="AC39" s="17"/>
      <c r="AD39" s="69"/>
      <c r="AE39" s="17"/>
      <c r="AF39" s="17"/>
      <c r="AG39" s="17"/>
      <c r="AH39" s="63" t="s">
        <v>484</v>
      </c>
      <c r="AI39" s="78">
        <v>25010030</v>
      </c>
      <c r="AJ39" s="78">
        <v>33732145</v>
      </c>
      <c r="AK39" s="78" t="s">
        <v>470</v>
      </c>
      <c r="AL39" s="78" t="s">
        <v>710</v>
      </c>
      <c r="AM39" s="21" t="s">
        <v>744</v>
      </c>
      <c r="AN39" s="17" t="s">
        <v>70</v>
      </c>
      <c r="AO39" s="17" t="s">
        <v>85</v>
      </c>
      <c r="AP39" s="17" t="s">
        <v>111</v>
      </c>
      <c r="AQ39" s="17" t="s">
        <v>576</v>
      </c>
      <c r="AR39" s="17" t="s">
        <v>575</v>
      </c>
      <c r="AS39" s="17">
        <v>50</v>
      </c>
      <c r="AT39" s="17">
        <v>10</v>
      </c>
      <c r="AU39" s="17" t="s">
        <v>96</v>
      </c>
      <c r="AV39" s="17">
        <v>1</v>
      </c>
      <c r="AW39" s="17" t="s">
        <v>75</v>
      </c>
      <c r="AX39" s="17"/>
      <c r="AY39" s="17">
        <v>5</v>
      </c>
      <c r="AZ39" s="17">
        <v>8</v>
      </c>
      <c r="BA39" s="17">
        <v>173.6</v>
      </c>
      <c r="BB39" s="17"/>
      <c r="BC39" s="17"/>
      <c r="BD39" s="17"/>
      <c r="BE39" s="17"/>
      <c r="BF39" s="17"/>
      <c r="BG39" s="17" t="s">
        <v>204</v>
      </c>
      <c r="BH39" s="17">
        <v>5234</v>
      </c>
      <c r="BI39" s="17">
        <v>1</v>
      </c>
      <c r="BJ39" s="17"/>
      <c r="BK39" s="17">
        <v>0</v>
      </c>
      <c r="BL39" s="17"/>
      <c r="BM39" s="17">
        <v>681</v>
      </c>
      <c r="BN39" s="17">
        <v>4</v>
      </c>
      <c r="BO39" s="17">
        <v>101</v>
      </c>
      <c r="BP39" s="17" t="s">
        <v>112</v>
      </c>
      <c r="BQ39" s="17">
        <v>65</v>
      </c>
      <c r="BR39" s="17">
        <v>1111</v>
      </c>
      <c r="BS39" s="17" t="s">
        <v>761</v>
      </c>
      <c r="BT39" s="99">
        <v>2119.56</v>
      </c>
      <c r="BU39" s="99">
        <v>1188.6999999999998</v>
      </c>
      <c r="BV39" s="99">
        <f t="shared" si="1"/>
        <v>3308.2599999999998</v>
      </c>
      <c r="BW39" s="65"/>
      <c r="BX39" s="65"/>
      <c r="BY39" s="65"/>
      <c r="BZ39" s="65"/>
    </row>
    <row r="40" spans="1:78" s="3" customFormat="1" ht="57" customHeight="1" x14ac:dyDescent="0.2">
      <c r="A40" s="11" t="s">
        <v>57</v>
      </c>
      <c r="B40" s="66" t="s">
        <v>77</v>
      </c>
      <c r="C40" s="17" t="s">
        <v>206</v>
      </c>
      <c r="D40" s="17" t="s">
        <v>207</v>
      </c>
      <c r="E40" s="17" t="s">
        <v>80</v>
      </c>
      <c r="F40" s="16">
        <v>23473</v>
      </c>
      <c r="G40" s="18" t="s">
        <v>201</v>
      </c>
      <c r="H40" s="19" t="s">
        <v>63</v>
      </c>
      <c r="I40" s="17" t="s">
        <v>64</v>
      </c>
      <c r="J40" s="17" t="s">
        <v>190</v>
      </c>
      <c r="K40" s="17" t="s">
        <v>372</v>
      </c>
      <c r="L40" s="17">
        <v>30159</v>
      </c>
      <c r="M40" s="17" t="s">
        <v>201</v>
      </c>
      <c r="N40" s="17" t="s">
        <v>369</v>
      </c>
      <c r="O40" s="17" t="s">
        <v>453</v>
      </c>
      <c r="P40" s="63" t="s">
        <v>467</v>
      </c>
      <c r="Q40" s="17" t="s">
        <v>269</v>
      </c>
      <c r="R40" s="17" t="s">
        <v>404</v>
      </c>
      <c r="S40" s="68">
        <v>35430</v>
      </c>
      <c r="T40" s="17" t="s">
        <v>82</v>
      </c>
      <c r="U40" s="17">
        <v>3</v>
      </c>
      <c r="V40" s="17" t="s">
        <v>206</v>
      </c>
      <c r="W40" s="17" t="s">
        <v>209</v>
      </c>
      <c r="X40" s="68">
        <v>21672</v>
      </c>
      <c r="Y40" s="17" t="s">
        <v>206</v>
      </c>
      <c r="Z40" s="17" t="s">
        <v>210</v>
      </c>
      <c r="AA40" s="16">
        <v>29919</v>
      </c>
      <c r="AB40" s="17" t="s">
        <v>206</v>
      </c>
      <c r="AC40" s="17" t="s">
        <v>211</v>
      </c>
      <c r="AD40" s="68">
        <v>31313</v>
      </c>
      <c r="AE40" s="17" t="s">
        <v>206</v>
      </c>
      <c r="AF40" s="17" t="s">
        <v>212</v>
      </c>
      <c r="AG40" s="68">
        <v>34549</v>
      </c>
      <c r="AH40" s="63" t="s">
        <v>471</v>
      </c>
      <c r="AI40" s="78">
        <v>25050180</v>
      </c>
      <c r="AJ40" s="78">
        <v>4296545779</v>
      </c>
      <c r="AK40" s="78" t="s">
        <v>473</v>
      </c>
      <c r="AL40" s="78" t="s">
        <v>479</v>
      </c>
      <c r="AM40" s="21" t="s">
        <v>745</v>
      </c>
      <c r="AN40" s="17" t="s">
        <v>70</v>
      </c>
      <c r="AO40" s="17" t="s">
        <v>85</v>
      </c>
      <c r="AP40" s="17" t="s">
        <v>103</v>
      </c>
      <c r="AQ40" s="17" t="s">
        <v>122</v>
      </c>
      <c r="AR40" s="17" t="s">
        <v>577</v>
      </c>
      <c r="AS40" s="17">
        <v>50</v>
      </c>
      <c r="AT40" s="17">
        <v>10</v>
      </c>
      <c r="AU40" s="17" t="s">
        <v>88</v>
      </c>
      <c r="AV40" s="17">
        <v>3</v>
      </c>
      <c r="AW40" s="17" t="s">
        <v>75</v>
      </c>
      <c r="AX40" s="17"/>
      <c r="AY40" s="17">
        <v>5</v>
      </c>
      <c r="AZ40" s="17">
        <v>8</v>
      </c>
      <c r="BA40" s="17">
        <v>173.6</v>
      </c>
      <c r="BB40" s="17"/>
      <c r="BC40" s="17"/>
      <c r="BD40" s="17"/>
      <c r="BE40" s="17"/>
      <c r="BF40" s="17"/>
      <c r="BG40" s="17" t="s">
        <v>417</v>
      </c>
      <c r="BH40" s="17">
        <v>8723</v>
      </c>
      <c r="BI40" s="17">
        <v>4</v>
      </c>
      <c r="BJ40" s="17"/>
      <c r="BK40" s="17">
        <v>3</v>
      </c>
      <c r="BL40" s="17" t="s">
        <v>201</v>
      </c>
      <c r="BM40" s="17">
        <v>781</v>
      </c>
      <c r="BN40" s="17">
        <v>4</v>
      </c>
      <c r="BO40" s="17">
        <v>101</v>
      </c>
      <c r="BP40" s="17" t="s">
        <v>97</v>
      </c>
      <c r="BQ40" s="17">
        <v>43</v>
      </c>
      <c r="BR40" s="17">
        <v>1111</v>
      </c>
      <c r="BS40" s="17" t="s">
        <v>213</v>
      </c>
      <c r="BT40" s="100">
        <v>3249</v>
      </c>
      <c r="BU40" s="100">
        <v>1188.6999999999998</v>
      </c>
      <c r="BV40" s="99">
        <f t="shared" si="0"/>
        <v>4437.7</v>
      </c>
      <c r="BW40" s="65"/>
      <c r="BX40" s="65"/>
      <c r="BY40" s="65"/>
      <c r="BZ40" s="65"/>
    </row>
    <row r="41" spans="1:78" s="3" customFormat="1" ht="66" customHeight="1" x14ac:dyDescent="0.2">
      <c r="A41" s="11" t="s">
        <v>57</v>
      </c>
      <c r="B41" s="66" t="s">
        <v>77</v>
      </c>
      <c r="C41" s="17" t="s">
        <v>214</v>
      </c>
      <c r="D41" s="17" t="s">
        <v>215</v>
      </c>
      <c r="E41" s="17" t="s">
        <v>80</v>
      </c>
      <c r="F41" s="16">
        <v>19334</v>
      </c>
      <c r="G41" s="18" t="s">
        <v>216</v>
      </c>
      <c r="H41" s="19" t="s">
        <v>63</v>
      </c>
      <c r="I41" s="17" t="s">
        <v>64</v>
      </c>
      <c r="J41" s="17" t="s">
        <v>65</v>
      </c>
      <c r="K41" s="17" t="s">
        <v>346</v>
      </c>
      <c r="L41" s="17">
        <v>30159</v>
      </c>
      <c r="M41" s="17" t="s">
        <v>201</v>
      </c>
      <c r="N41" s="17" t="s">
        <v>317</v>
      </c>
      <c r="O41" s="17" t="s">
        <v>451</v>
      </c>
      <c r="P41" s="63" t="s">
        <v>523</v>
      </c>
      <c r="Q41" s="17" t="s">
        <v>405</v>
      </c>
      <c r="R41" s="17" t="s">
        <v>404</v>
      </c>
      <c r="S41" s="68">
        <v>35764</v>
      </c>
      <c r="T41" s="17" t="s">
        <v>109</v>
      </c>
      <c r="U41" s="17">
        <v>0</v>
      </c>
      <c r="V41" s="17"/>
      <c r="W41" s="17"/>
      <c r="X41" s="68"/>
      <c r="Y41" s="17"/>
      <c r="Z41" s="17"/>
      <c r="AA41" s="69"/>
      <c r="AB41" s="17"/>
      <c r="AC41" s="17"/>
      <c r="AD41" s="69"/>
      <c r="AE41" s="17"/>
      <c r="AF41" s="17"/>
      <c r="AG41" s="17"/>
      <c r="AH41" s="63" t="s">
        <v>484</v>
      </c>
      <c r="AI41" s="78">
        <v>25010030</v>
      </c>
      <c r="AJ41" s="78">
        <v>3934840</v>
      </c>
      <c r="AK41" s="78" t="s">
        <v>470</v>
      </c>
      <c r="AL41" s="78" t="s">
        <v>485</v>
      </c>
      <c r="AM41" s="21" t="s">
        <v>746</v>
      </c>
      <c r="AN41" s="17" t="s">
        <v>70</v>
      </c>
      <c r="AO41" s="17" t="s">
        <v>85</v>
      </c>
      <c r="AP41" s="17" t="s">
        <v>102</v>
      </c>
      <c r="AQ41" s="17" t="s">
        <v>111</v>
      </c>
      <c r="AR41" s="17" t="s">
        <v>578</v>
      </c>
      <c r="AS41" s="17">
        <v>50</v>
      </c>
      <c r="AT41" s="17">
        <v>10</v>
      </c>
      <c r="AU41" s="17" t="s">
        <v>88</v>
      </c>
      <c r="AV41" s="17">
        <v>1</v>
      </c>
      <c r="AW41" s="17" t="s">
        <v>75</v>
      </c>
      <c r="AX41" s="17"/>
      <c r="AY41" s="17">
        <v>5</v>
      </c>
      <c r="AZ41" s="17">
        <v>8</v>
      </c>
      <c r="BA41" s="17">
        <v>173.6</v>
      </c>
      <c r="BB41" s="17" t="s">
        <v>684</v>
      </c>
      <c r="BC41" s="17">
        <v>40</v>
      </c>
      <c r="BD41" s="17">
        <v>40</v>
      </c>
      <c r="BE41" s="17">
        <v>987654322</v>
      </c>
      <c r="BF41" s="17" t="s">
        <v>687</v>
      </c>
      <c r="BG41" s="17" t="s">
        <v>417</v>
      </c>
      <c r="BH41" s="17">
        <v>1479</v>
      </c>
      <c r="BI41" s="17">
        <v>1</v>
      </c>
      <c r="BJ41" s="17"/>
      <c r="BK41" s="17">
        <v>0</v>
      </c>
      <c r="BL41" s="17"/>
      <c r="BM41" s="17">
        <v>781</v>
      </c>
      <c r="BN41" s="17">
        <v>4</v>
      </c>
      <c r="BO41" s="17">
        <v>101</v>
      </c>
      <c r="BP41" s="17" t="s">
        <v>105</v>
      </c>
      <c r="BQ41" s="17">
        <v>59</v>
      </c>
      <c r="BR41" s="17">
        <v>1111</v>
      </c>
      <c r="BS41" s="17" t="s">
        <v>217</v>
      </c>
      <c r="BT41" s="99">
        <v>2375</v>
      </c>
      <c r="BU41" s="99">
        <v>1188.6999999999998</v>
      </c>
      <c r="BV41" s="99">
        <f t="shared" si="0"/>
        <v>3563.7</v>
      </c>
      <c r="BW41" s="65"/>
      <c r="BX41" s="65"/>
      <c r="BY41" s="65"/>
      <c r="BZ41" s="65"/>
    </row>
    <row r="42" spans="1:78" s="3" customFormat="1" ht="68.099999999999994" customHeight="1" x14ac:dyDescent="0.2">
      <c r="A42" s="11" t="s">
        <v>57</v>
      </c>
      <c r="B42" s="66" t="s">
        <v>77</v>
      </c>
      <c r="C42" s="17" t="s">
        <v>218</v>
      </c>
      <c r="D42" s="17" t="s">
        <v>219</v>
      </c>
      <c r="E42" s="17" t="s">
        <v>80</v>
      </c>
      <c r="F42" s="16">
        <v>20313</v>
      </c>
      <c r="G42" s="18" t="s">
        <v>220</v>
      </c>
      <c r="H42" s="19" t="s">
        <v>63</v>
      </c>
      <c r="I42" s="17" t="s">
        <v>64</v>
      </c>
      <c r="J42" s="17" t="s">
        <v>100</v>
      </c>
      <c r="K42" s="17" t="s">
        <v>364</v>
      </c>
      <c r="L42" s="17">
        <v>30851</v>
      </c>
      <c r="M42" s="17" t="s">
        <v>331</v>
      </c>
      <c r="N42" s="17" t="s">
        <v>221</v>
      </c>
      <c r="O42" s="17" t="s">
        <v>422</v>
      </c>
      <c r="P42" s="63" t="s">
        <v>523</v>
      </c>
      <c r="Q42" s="17" t="s">
        <v>405</v>
      </c>
      <c r="R42" s="17" t="s">
        <v>404</v>
      </c>
      <c r="S42" s="68">
        <v>38107</v>
      </c>
      <c r="T42" s="17" t="s">
        <v>82</v>
      </c>
      <c r="U42" s="17">
        <v>0</v>
      </c>
      <c r="V42" s="17" t="s">
        <v>218</v>
      </c>
      <c r="W42" s="17" t="s">
        <v>222</v>
      </c>
      <c r="X42" s="68">
        <v>20138</v>
      </c>
      <c r="Y42" s="17"/>
      <c r="Z42" s="17"/>
      <c r="AA42" s="69"/>
      <c r="AB42" s="17"/>
      <c r="AC42" s="17"/>
      <c r="AD42" s="69"/>
      <c r="AE42" s="17"/>
      <c r="AF42" s="17"/>
      <c r="AG42" s="17"/>
      <c r="AH42" s="17" t="s">
        <v>471</v>
      </c>
      <c r="AI42" s="17">
        <v>25050180</v>
      </c>
      <c r="AJ42" s="17">
        <v>429654561</v>
      </c>
      <c r="AK42" s="17" t="s">
        <v>473</v>
      </c>
      <c r="AL42" s="17" t="s">
        <v>492</v>
      </c>
      <c r="AM42" s="21" t="s">
        <v>747</v>
      </c>
      <c r="AN42" s="17" t="s">
        <v>70</v>
      </c>
      <c r="AO42" s="17" t="s">
        <v>85</v>
      </c>
      <c r="AP42" s="17" t="s">
        <v>579</v>
      </c>
      <c r="AQ42" s="17" t="s">
        <v>95</v>
      </c>
      <c r="AR42" s="17" t="s">
        <v>580</v>
      </c>
      <c r="AS42" s="17">
        <v>50</v>
      </c>
      <c r="AT42" s="17">
        <v>10</v>
      </c>
      <c r="AU42" s="17" t="s">
        <v>96</v>
      </c>
      <c r="AV42" s="17">
        <v>1</v>
      </c>
      <c r="AW42" s="17" t="s">
        <v>75</v>
      </c>
      <c r="AX42" s="17"/>
      <c r="AY42" s="17">
        <v>5</v>
      </c>
      <c r="AZ42" s="17">
        <v>8</v>
      </c>
      <c r="BA42" s="17">
        <v>173.6</v>
      </c>
      <c r="BB42" s="17" t="s">
        <v>684</v>
      </c>
      <c r="BC42" s="17">
        <v>40</v>
      </c>
      <c r="BD42" s="17">
        <v>40</v>
      </c>
      <c r="BE42" s="17">
        <v>4568345</v>
      </c>
      <c r="BF42" s="17" t="s">
        <v>687</v>
      </c>
      <c r="BG42" s="17" t="s">
        <v>419</v>
      </c>
      <c r="BH42" s="17">
        <v>9327</v>
      </c>
      <c r="BI42" s="17">
        <v>3</v>
      </c>
      <c r="BJ42" s="17"/>
      <c r="BK42" s="17">
        <v>0</v>
      </c>
      <c r="BL42" s="17" t="s">
        <v>331</v>
      </c>
      <c r="BM42" s="17">
        <v>781</v>
      </c>
      <c r="BN42" s="17">
        <v>4</v>
      </c>
      <c r="BO42" s="17">
        <v>101</v>
      </c>
      <c r="BP42" s="17" t="s">
        <v>89</v>
      </c>
      <c r="BQ42" s="17">
        <v>54</v>
      </c>
      <c r="BR42" s="17">
        <v>1111</v>
      </c>
      <c r="BS42" s="17" t="s">
        <v>223</v>
      </c>
      <c r="BT42" s="99">
        <v>2119.56</v>
      </c>
      <c r="BU42" s="99">
        <v>1188.6999999999998</v>
      </c>
      <c r="BV42" s="99">
        <f t="shared" si="0"/>
        <v>3308.2599999999998</v>
      </c>
      <c r="BW42" s="65"/>
      <c r="BX42" s="65"/>
      <c r="BY42" s="65"/>
      <c r="BZ42" s="65"/>
    </row>
    <row r="43" spans="1:78" s="3" customFormat="1" ht="44.1" customHeight="1" x14ac:dyDescent="0.2">
      <c r="A43" s="11" t="s">
        <v>57</v>
      </c>
      <c r="B43" s="66" t="s">
        <v>58</v>
      </c>
      <c r="C43" s="17" t="s">
        <v>224</v>
      </c>
      <c r="D43" s="17" t="s">
        <v>225</v>
      </c>
      <c r="E43" s="17" t="s">
        <v>61</v>
      </c>
      <c r="F43" s="16">
        <v>29157</v>
      </c>
      <c r="G43" s="18" t="s">
        <v>201</v>
      </c>
      <c r="H43" s="19" t="s">
        <v>63</v>
      </c>
      <c r="I43" s="17" t="s">
        <v>64</v>
      </c>
      <c r="J43" s="17" t="s">
        <v>100</v>
      </c>
      <c r="K43" s="17" t="s">
        <v>351</v>
      </c>
      <c r="L43" s="17">
        <v>29693</v>
      </c>
      <c r="M43" s="17" t="s">
        <v>329</v>
      </c>
      <c r="N43" s="17" t="s">
        <v>318</v>
      </c>
      <c r="O43" s="17" t="s">
        <v>454</v>
      </c>
      <c r="P43" s="63" t="s">
        <v>467</v>
      </c>
      <c r="Q43" s="17" t="s">
        <v>406</v>
      </c>
      <c r="R43" s="17" t="s">
        <v>404</v>
      </c>
      <c r="S43" s="68">
        <v>35430</v>
      </c>
      <c r="T43" s="17" t="s">
        <v>82</v>
      </c>
      <c r="U43" s="17">
        <v>0</v>
      </c>
      <c r="V43" s="17" t="s">
        <v>224</v>
      </c>
      <c r="W43" s="17" t="s">
        <v>226</v>
      </c>
      <c r="X43" s="81" t="s">
        <v>227</v>
      </c>
      <c r="Y43" s="17"/>
      <c r="Z43" s="17"/>
      <c r="AA43" s="69"/>
      <c r="AB43" s="17"/>
      <c r="AC43" s="17"/>
      <c r="AD43" s="69"/>
      <c r="AE43" s="17"/>
      <c r="AF43" s="17"/>
      <c r="AG43" s="17"/>
      <c r="AH43" s="63" t="s">
        <v>474</v>
      </c>
      <c r="AI43" s="78">
        <v>25040066</v>
      </c>
      <c r="AJ43" s="78">
        <v>7890790</v>
      </c>
      <c r="AK43" s="78" t="s">
        <v>476</v>
      </c>
      <c r="AL43" s="78" t="s">
        <v>486</v>
      </c>
      <c r="AM43" s="21" t="s">
        <v>748</v>
      </c>
      <c r="AN43" s="17" t="s">
        <v>70</v>
      </c>
      <c r="AO43" s="17" t="s">
        <v>85</v>
      </c>
      <c r="AP43" s="17" t="s">
        <v>581</v>
      </c>
      <c r="AQ43" s="17" t="s">
        <v>582</v>
      </c>
      <c r="AR43" s="17" t="s">
        <v>583</v>
      </c>
      <c r="AS43" s="17">
        <v>50</v>
      </c>
      <c r="AT43" s="17">
        <v>10</v>
      </c>
      <c r="AU43" s="17" t="s">
        <v>88</v>
      </c>
      <c r="AV43" s="17">
        <v>1</v>
      </c>
      <c r="AW43" s="17" t="s">
        <v>75</v>
      </c>
      <c r="AX43" s="17"/>
      <c r="AY43" s="17">
        <v>5</v>
      </c>
      <c r="AZ43" s="17">
        <v>8</v>
      </c>
      <c r="BA43" s="17">
        <v>173.6</v>
      </c>
      <c r="BB43" s="17"/>
      <c r="BC43" s="17"/>
      <c r="BD43" s="17"/>
      <c r="BE43" s="17"/>
      <c r="BF43" s="17"/>
      <c r="BG43" s="17" t="s">
        <v>420</v>
      </c>
      <c r="BH43" s="17">
        <v>4780</v>
      </c>
      <c r="BI43" s="17">
        <v>3</v>
      </c>
      <c r="BJ43" s="17"/>
      <c r="BK43" s="17">
        <v>0</v>
      </c>
      <c r="BL43" s="17" t="s">
        <v>329</v>
      </c>
      <c r="BM43" s="17">
        <v>771</v>
      </c>
      <c r="BN43" s="17">
        <v>4</v>
      </c>
      <c r="BO43" s="17">
        <v>101</v>
      </c>
      <c r="BP43" s="17" t="s">
        <v>97</v>
      </c>
      <c r="BQ43" s="17">
        <v>89</v>
      </c>
      <c r="BR43" s="17">
        <v>1111</v>
      </c>
      <c r="BS43" s="17" t="s">
        <v>228</v>
      </c>
      <c r="BT43" s="99">
        <v>2375</v>
      </c>
      <c r="BU43" s="99">
        <v>1188.6999999999998</v>
      </c>
      <c r="BV43" s="99">
        <f t="shared" si="0"/>
        <v>3563.7</v>
      </c>
      <c r="BW43" s="65"/>
      <c r="BX43" s="65"/>
      <c r="BY43" s="65"/>
      <c r="BZ43" s="65"/>
    </row>
    <row r="44" spans="1:78" s="3" customFormat="1" ht="54" customHeight="1" x14ac:dyDescent="0.2">
      <c r="A44" s="11" t="s">
        <v>57</v>
      </c>
      <c r="B44" s="66" t="s">
        <v>77</v>
      </c>
      <c r="C44" s="17" t="s">
        <v>229</v>
      </c>
      <c r="D44" s="17" t="s">
        <v>230</v>
      </c>
      <c r="E44" s="17" t="s">
        <v>80</v>
      </c>
      <c r="F44" s="16">
        <v>19723</v>
      </c>
      <c r="G44" s="18" t="s">
        <v>231</v>
      </c>
      <c r="H44" s="19" t="s">
        <v>63</v>
      </c>
      <c r="I44" s="17" t="s">
        <v>64</v>
      </c>
      <c r="J44" s="17" t="s">
        <v>190</v>
      </c>
      <c r="K44" s="17" t="s">
        <v>232</v>
      </c>
      <c r="L44" s="17">
        <v>30159</v>
      </c>
      <c r="M44" s="17" t="s">
        <v>201</v>
      </c>
      <c r="N44" s="17" t="s">
        <v>319</v>
      </c>
      <c r="O44" s="17" t="s">
        <v>422</v>
      </c>
      <c r="P44" s="63" t="s">
        <v>523</v>
      </c>
      <c r="Q44" s="17" t="s">
        <v>407</v>
      </c>
      <c r="R44" s="17" t="s">
        <v>404</v>
      </c>
      <c r="S44" s="68">
        <v>38686</v>
      </c>
      <c r="T44" s="17" t="s">
        <v>233</v>
      </c>
      <c r="U44" s="17">
        <v>1</v>
      </c>
      <c r="V44" s="17"/>
      <c r="W44" s="17"/>
      <c r="X44" s="68"/>
      <c r="Y44" s="17" t="s">
        <v>229</v>
      </c>
      <c r="Z44" s="17" t="s">
        <v>234</v>
      </c>
      <c r="AA44" s="16">
        <v>29334</v>
      </c>
      <c r="AB44" s="17"/>
      <c r="AC44" s="17"/>
      <c r="AD44" s="69"/>
      <c r="AE44" s="17"/>
      <c r="AF44" s="17"/>
      <c r="AG44" s="17"/>
      <c r="AH44" s="17" t="s">
        <v>474</v>
      </c>
      <c r="AI44" s="17">
        <v>25040066</v>
      </c>
      <c r="AJ44" s="17">
        <v>9020053524</v>
      </c>
      <c r="AK44" s="17" t="s">
        <v>476</v>
      </c>
      <c r="AL44" s="17" t="s">
        <v>502</v>
      </c>
      <c r="AM44" s="21" t="s">
        <v>749</v>
      </c>
      <c r="AN44" s="17" t="s">
        <v>70</v>
      </c>
      <c r="AO44" s="17" t="s">
        <v>85</v>
      </c>
      <c r="AP44" s="17" t="s">
        <v>584</v>
      </c>
      <c r="AQ44" s="17" t="s">
        <v>117</v>
      </c>
      <c r="AR44" s="17" t="s">
        <v>95</v>
      </c>
      <c r="AS44" s="17">
        <v>50</v>
      </c>
      <c r="AT44" s="17">
        <v>10</v>
      </c>
      <c r="AU44" s="17" t="s">
        <v>96</v>
      </c>
      <c r="AV44" s="17">
        <v>1</v>
      </c>
      <c r="AW44" s="17" t="s">
        <v>75</v>
      </c>
      <c r="AX44" s="17"/>
      <c r="AY44" s="17">
        <v>5</v>
      </c>
      <c r="AZ44" s="17">
        <v>8</v>
      </c>
      <c r="BA44" s="17">
        <v>173.6</v>
      </c>
      <c r="BB44" s="17"/>
      <c r="BC44" s="17"/>
      <c r="BD44" s="17"/>
      <c r="BE44" s="17"/>
      <c r="BF44" s="17"/>
      <c r="BG44" s="17" t="s">
        <v>417</v>
      </c>
      <c r="BH44" s="17">
        <v>7109</v>
      </c>
      <c r="BI44" s="17">
        <v>2</v>
      </c>
      <c r="BJ44" s="17"/>
      <c r="BK44" s="17">
        <v>1</v>
      </c>
      <c r="BL44" s="17" t="s">
        <v>201</v>
      </c>
      <c r="BM44" s="17">
        <v>781</v>
      </c>
      <c r="BN44" s="17">
        <v>4</v>
      </c>
      <c r="BO44" s="17">
        <v>101</v>
      </c>
      <c r="BP44" s="17" t="s">
        <v>105</v>
      </c>
      <c r="BQ44" s="17">
        <v>65</v>
      </c>
      <c r="BR44" s="17">
        <v>1111</v>
      </c>
      <c r="BS44" s="17" t="s">
        <v>235</v>
      </c>
      <c r="BT44" s="99">
        <v>2119.56</v>
      </c>
      <c r="BU44" s="99">
        <v>1188.6999999999998</v>
      </c>
      <c r="BV44" s="99">
        <f t="shared" si="0"/>
        <v>3308.2599999999998</v>
      </c>
      <c r="BW44" s="65"/>
      <c r="BX44" s="65"/>
      <c r="BY44" s="65"/>
      <c r="BZ44" s="65"/>
    </row>
    <row r="45" spans="1:78" s="3" customFormat="1" ht="44.1" customHeight="1" x14ac:dyDescent="0.2">
      <c r="A45" s="11" t="s">
        <v>57</v>
      </c>
      <c r="B45" s="66" t="s">
        <v>77</v>
      </c>
      <c r="C45" s="17" t="s">
        <v>236</v>
      </c>
      <c r="D45" s="17" t="s">
        <v>237</v>
      </c>
      <c r="E45" s="17" t="s">
        <v>80</v>
      </c>
      <c r="F45" s="16">
        <v>20537</v>
      </c>
      <c r="G45" s="18" t="s">
        <v>238</v>
      </c>
      <c r="H45" s="19" t="s">
        <v>63</v>
      </c>
      <c r="I45" s="17" t="s">
        <v>64</v>
      </c>
      <c r="J45" s="17" t="s">
        <v>190</v>
      </c>
      <c r="K45" s="17" t="s">
        <v>358</v>
      </c>
      <c r="L45" s="17">
        <v>30823</v>
      </c>
      <c r="M45" s="17" t="s">
        <v>416</v>
      </c>
      <c r="N45" s="17" t="s">
        <v>320</v>
      </c>
      <c r="O45" s="17" t="s">
        <v>455</v>
      </c>
      <c r="P45" s="63" t="s">
        <v>467</v>
      </c>
      <c r="Q45" s="17" t="s">
        <v>408</v>
      </c>
      <c r="R45" s="17" t="s">
        <v>404</v>
      </c>
      <c r="S45" s="68">
        <v>37864</v>
      </c>
      <c r="T45" s="17" t="s">
        <v>109</v>
      </c>
      <c r="U45" s="17">
        <v>0</v>
      </c>
      <c r="V45" s="17"/>
      <c r="W45" s="17"/>
      <c r="X45" s="68"/>
      <c r="Y45" s="17"/>
      <c r="Z45" s="17"/>
      <c r="AA45" s="69"/>
      <c r="AB45" s="17"/>
      <c r="AC45" s="17"/>
      <c r="AD45" s="69"/>
      <c r="AE45" s="17"/>
      <c r="AF45" s="17"/>
      <c r="AG45" s="17"/>
      <c r="AH45" s="63" t="s">
        <v>474</v>
      </c>
      <c r="AI45" s="78">
        <v>25040066</v>
      </c>
      <c r="AJ45" s="78">
        <v>395895632</v>
      </c>
      <c r="AK45" s="78" t="s">
        <v>476</v>
      </c>
      <c r="AL45" s="78" t="s">
        <v>487</v>
      </c>
      <c r="AM45" s="21" t="s">
        <v>750</v>
      </c>
      <c r="AN45" s="17" t="s">
        <v>70</v>
      </c>
      <c r="AO45" s="17" t="s">
        <v>85</v>
      </c>
      <c r="AP45" s="17" t="s">
        <v>162</v>
      </c>
      <c r="AQ45" s="17" t="s">
        <v>585</v>
      </c>
      <c r="AR45" s="17" t="s">
        <v>122</v>
      </c>
      <c r="AS45" s="17">
        <v>50</v>
      </c>
      <c r="AT45" s="17">
        <v>10</v>
      </c>
      <c r="AU45" s="17" t="s">
        <v>96</v>
      </c>
      <c r="AV45" s="17">
        <v>1</v>
      </c>
      <c r="AW45" s="17" t="s">
        <v>75</v>
      </c>
      <c r="AX45" s="17"/>
      <c r="AY45" s="17">
        <v>5</v>
      </c>
      <c r="AZ45" s="17">
        <v>8</v>
      </c>
      <c r="BA45" s="17">
        <v>173.6</v>
      </c>
      <c r="BB45" s="17"/>
      <c r="BC45" s="17"/>
      <c r="BD45" s="17"/>
      <c r="BE45" s="17"/>
      <c r="BF45" s="17"/>
      <c r="BG45" s="17" t="s">
        <v>419</v>
      </c>
      <c r="BH45" s="17">
        <v>2371</v>
      </c>
      <c r="BI45" s="17">
        <v>1</v>
      </c>
      <c r="BJ45" s="17"/>
      <c r="BK45" s="17">
        <v>0</v>
      </c>
      <c r="BL45" s="17" t="s">
        <v>416</v>
      </c>
      <c r="BM45" s="17"/>
      <c r="BN45" s="17">
        <v>4</v>
      </c>
      <c r="BO45" s="17">
        <v>101</v>
      </c>
      <c r="BP45" s="17" t="s">
        <v>112</v>
      </c>
      <c r="BQ45" s="17">
        <v>63</v>
      </c>
      <c r="BR45" s="17">
        <v>1111</v>
      </c>
      <c r="BS45" s="17" t="s">
        <v>240</v>
      </c>
      <c r="BT45" s="99">
        <v>2119.56</v>
      </c>
      <c r="BU45" s="99">
        <v>1188.6999999999998</v>
      </c>
      <c r="BV45" s="99">
        <f t="shared" si="0"/>
        <v>3308.2599999999998</v>
      </c>
      <c r="BW45" s="65"/>
      <c r="BX45" s="65"/>
      <c r="BY45" s="65"/>
      <c r="BZ45" s="65"/>
    </row>
    <row r="46" spans="1:78" s="37" customFormat="1" ht="44.1" customHeight="1" x14ac:dyDescent="0.2">
      <c r="A46" s="11" t="s">
        <v>57</v>
      </c>
      <c r="B46" s="66" t="s">
        <v>77</v>
      </c>
      <c r="C46" s="17" t="s">
        <v>241</v>
      </c>
      <c r="D46" s="17" t="s">
        <v>242</v>
      </c>
      <c r="E46" s="17" t="s">
        <v>80</v>
      </c>
      <c r="F46" s="16">
        <v>20296</v>
      </c>
      <c r="G46" s="18" t="s">
        <v>243</v>
      </c>
      <c r="H46" s="19" t="s">
        <v>659</v>
      </c>
      <c r="I46" s="17" t="s">
        <v>64</v>
      </c>
      <c r="J46" s="17" t="s">
        <v>65</v>
      </c>
      <c r="K46" s="17" t="s">
        <v>244</v>
      </c>
      <c r="L46" s="17">
        <v>30823</v>
      </c>
      <c r="M46" s="17" t="s">
        <v>416</v>
      </c>
      <c r="N46" s="17" t="s">
        <v>321</v>
      </c>
      <c r="O46" s="17" t="s">
        <v>456</v>
      </c>
      <c r="P46" s="63" t="s">
        <v>467</v>
      </c>
      <c r="Q46" s="17" t="s">
        <v>410</v>
      </c>
      <c r="R46" s="17" t="s">
        <v>404</v>
      </c>
      <c r="S46" s="68">
        <v>36219</v>
      </c>
      <c r="T46" s="17" t="s">
        <v>82</v>
      </c>
      <c r="U46" s="17">
        <v>2</v>
      </c>
      <c r="V46" s="17" t="s">
        <v>241</v>
      </c>
      <c r="W46" s="17" t="s">
        <v>245</v>
      </c>
      <c r="X46" s="68">
        <v>19507</v>
      </c>
      <c r="Y46" s="17" t="s">
        <v>241</v>
      </c>
      <c r="Z46" s="17" t="s">
        <v>246</v>
      </c>
      <c r="AA46" s="16">
        <v>28302</v>
      </c>
      <c r="AB46" s="17" t="s">
        <v>241</v>
      </c>
      <c r="AC46" s="17" t="s">
        <v>535</v>
      </c>
      <c r="AD46" s="16">
        <v>28302</v>
      </c>
      <c r="AE46" s="17"/>
      <c r="AF46" s="17"/>
      <c r="AG46" s="17"/>
      <c r="AH46" s="63" t="s">
        <v>471</v>
      </c>
      <c r="AI46" s="78">
        <v>25050180</v>
      </c>
      <c r="AJ46" s="78">
        <v>452378389</v>
      </c>
      <c r="AK46" s="78" t="s">
        <v>473</v>
      </c>
      <c r="AL46" s="78" t="s">
        <v>488</v>
      </c>
      <c r="AM46" s="21" t="s">
        <v>751</v>
      </c>
      <c r="AN46" s="17" t="s">
        <v>70</v>
      </c>
      <c r="AO46" s="17" t="s">
        <v>85</v>
      </c>
      <c r="AP46" s="17" t="s">
        <v>586</v>
      </c>
      <c r="AQ46" s="17" t="s">
        <v>591</v>
      </c>
      <c r="AR46" s="17" t="s">
        <v>587</v>
      </c>
      <c r="AS46" s="17">
        <v>50</v>
      </c>
      <c r="AT46" s="17">
        <v>10</v>
      </c>
      <c r="AU46" s="17" t="s">
        <v>96</v>
      </c>
      <c r="AV46" s="17">
        <v>1</v>
      </c>
      <c r="AW46" s="17" t="s">
        <v>75</v>
      </c>
      <c r="AX46" s="17"/>
      <c r="AY46" s="17">
        <v>5</v>
      </c>
      <c r="AZ46" s="17">
        <v>8</v>
      </c>
      <c r="BA46" s="17">
        <v>173.6</v>
      </c>
      <c r="BB46" s="17"/>
      <c r="BC46" s="17"/>
      <c r="BD46" s="17"/>
      <c r="BE46" s="17"/>
      <c r="BF46" s="17"/>
      <c r="BG46" s="17" t="s">
        <v>419</v>
      </c>
      <c r="BH46" s="17">
        <v>7184</v>
      </c>
      <c r="BI46" s="17">
        <v>5</v>
      </c>
      <c r="BJ46" s="17"/>
      <c r="BK46" s="17">
        <v>2</v>
      </c>
      <c r="BL46" s="17"/>
      <c r="BM46" s="17">
        <v>752</v>
      </c>
      <c r="BN46" s="17">
        <v>4</v>
      </c>
      <c r="BO46" s="17">
        <v>101</v>
      </c>
      <c r="BP46" s="17" t="s">
        <v>97</v>
      </c>
      <c r="BQ46" s="17">
        <v>78</v>
      </c>
      <c r="BR46" s="17">
        <v>1111</v>
      </c>
      <c r="BS46" s="17" t="s">
        <v>247</v>
      </c>
      <c r="BT46" s="99">
        <v>2119.56</v>
      </c>
      <c r="BU46" s="99">
        <v>1188.6999999999998</v>
      </c>
      <c r="BV46" s="99">
        <f t="shared" si="0"/>
        <v>3308.2599999999998</v>
      </c>
      <c r="BW46" s="65"/>
      <c r="BX46" s="65"/>
      <c r="BY46" s="65"/>
      <c r="BZ46" s="65"/>
    </row>
    <row r="47" spans="1:78" s="3" customFormat="1" ht="44.1" customHeight="1" x14ac:dyDescent="0.2">
      <c r="A47" s="11" t="s">
        <v>57</v>
      </c>
      <c r="B47" s="66" t="s">
        <v>248</v>
      </c>
      <c r="C47" s="17" t="s">
        <v>249</v>
      </c>
      <c r="D47" s="17" t="s">
        <v>250</v>
      </c>
      <c r="E47" s="17" t="s">
        <v>61</v>
      </c>
      <c r="F47" s="16">
        <v>18864</v>
      </c>
      <c r="G47" s="18" t="s">
        <v>251</v>
      </c>
      <c r="H47" s="19" t="s">
        <v>63</v>
      </c>
      <c r="I47" s="17" t="s">
        <v>64</v>
      </c>
      <c r="J47" s="17" t="s">
        <v>100</v>
      </c>
      <c r="K47" s="17" t="s">
        <v>362</v>
      </c>
      <c r="L47" s="17">
        <v>30880</v>
      </c>
      <c r="M47" s="17" t="s">
        <v>330</v>
      </c>
      <c r="N47" s="17" t="s">
        <v>322</v>
      </c>
      <c r="O47" s="17" t="s">
        <v>457</v>
      </c>
      <c r="P47" s="63" t="s">
        <v>467</v>
      </c>
      <c r="Q47" s="17" t="s">
        <v>409</v>
      </c>
      <c r="R47" s="17" t="s">
        <v>404</v>
      </c>
      <c r="S47" s="68">
        <v>37346</v>
      </c>
      <c r="T47" s="17" t="s">
        <v>109</v>
      </c>
      <c r="U47" s="17">
        <v>0</v>
      </c>
      <c r="V47" s="17"/>
      <c r="W47" s="17"/>
      <c r="X47" s="68"/>
      <c r="Y47" s="17"/>
      <c r="Z47" s="17"/>
      <c r="AA47" s="69"/>
      <c r="AB47" s="17"/>
      <c r="AC47" s="17"/>
      <c r="AD47" s="69"/>
      <c r="AE47" s="17"/>
      <c r="AF47" s="17"/>
      <c r="AG47" s="17"/>
      <c r="AH47" s="17" t="s">
        <v>471</v>
      </c>
      <c r="AI47" s="67">
        <v>25050180</v>
      </c>
      <c r="AJ47" s="67">
        <v>94589445</v>
      </c>
      <c r="AK47" s="67" t="s">
        <v>473</v>
      </c>
      <c r="AL47" s="67" t="s">
        <v>501</v>
      </c>
      <c r="AM47" s="21" t="s">
        <v>752</v>
      </c>
      <c r="AN47" s="17" t="s">
        <v>70</v>
      </c>
      <c r="AO47" s="17" t="s">
        <v>85</v>
      </c>
      <c r="AP47" s="17" t="s">
        <v>588</v>
      </c>
      <c r="AQ47" s="17" t="s">
        <v>589</v>
      </c>
      <c r="AR47" s="17" t="s">
        <v>590</v>
      </c>
      <c r="AS47" s="17">
        <v>50</v>
      </c>
      <c r="AT47" s="17">
        <v>10</v>
      </c>
      <c r="AU47" s="17" t="s">
        <v>96</v>
      </c>
      <c r="AV47" s="17">
        <v>1</v>
      </c>
      <c r="AW47" s="17" t="s">
        <v>75</v>
      </c>
      <c r="AX47" s="17"/>
      <c r="AY47" s="17">
        <v>5</v>
      </c>
      <c r="AZ47" s="17">
        <v>8</v>
      </c>
      <c r="BA47" s="17">
        <v>173.6</v>
      </c>
      <c r="BB47" s="17"/>
      <c r="BC47" s="17"/>
      <c r="BD47" s="17"/>
      <c r="BE47" s="17"/>
      <c r="BF47" s="17"/>
      <c r="BG47" s="17" t="s">
        <v>421</v>
      </c>
      <c r="BH47" s="17">
        <v>6821</v>
      </c>
      <c r="BI47" s="17">
        <v>1</v>
      </c>
      <c r="BJ47" s="17"/>
      <c r="BK47" s="17">
        <v>0</v>
      </c>
      <c r="BL47" s="17" t="s">
        <v>330</v>
      </c>
      <c r="BM47" s="17">
        <v>771</v>
      </c>
      <c r="BN47" s="17">
        <v>4</v>
      </c>
      <c r="BO47" s="17">
        <v>101</v>
      </c>
      <c r="BP47" s="17" t="s">
        <v>89</v>
      </c>
      <c r="BQ47" s="17">
        <v>60</v>
      </c>
      <c r="BR47" s="17">
        <v>1111</v>
      </c>
      <c r="BS47" s="17" t="s">
        <v>252</v>
      </c>
      <c r="BT47" s="99">
        <v>2119.56</v>
      </c>
      <c r="BU47" s="99">
        <v>1188.6999999999998</v>
      </c>
      <c r="BV47" s="99">
        <f t="shared" si="0"/>
        <v>3308.2599999999998</v>
      </c>
      <c r="BW47" s="65"/>
      <c r="BX47" s="65"/>
      <c r="BY47" s="65"/>
      <c r="BZ47" s="65"/>
    </row>
    <row r="48" spans="1:78" s="3" customFormat="1" ht="45.95" customHeight="1" x14ac:dyDescent="0.2">
      <c r="A48" s="11" t="s">
        <v>57</v>
      </c>
      <c r="B48" s="66" t="s">
        <v>248</v>
      </c>
      <c r="C48" s="17" t="s">
        <v>253</v>
      </c>
      <c r="D48" s="17" t="s">
        <v>254</v>
      </c>
      <c r="E48" s="17" t="s">
        <v>61</v>
      </c>
      <c r="F48" s="16">
        <v>22400</v>
      </c>
      <c r="G48" s="18" t="s">
        <v>201</v>
      </c>
      <c r="H48" s="19" t="s">
        <v>63</v>
      </c>
      <c r="I48" s="17" t="s">
        <v>64</v>
      </c>
      <c r="J48" s="17" t="s">
        <v>100</v>
      </c>
      <c r="K48" s="17" t="s">
        <v>347</v>
      </c>
      <c r="L48" s="17">
        <v>30159</v>
      </c>
      <c r="M48" s="17" t="s">
        <v>201</v>
      </c>
      <c r="N48" s="17" t="s">
        <v>323</v>
      </c>
      <c r="O48" s="17" t="s">
        <v>458</v>
      </c>
      <c r="P48" s="63" t="s">
        <v>467</v>
      </c>
      <c r="Q48" s="17" t="s">
        <v>411</v>
      </c>
      <c r="R48" s="17" t="s">
        <v>404</v>
      </c>
      <c r="S48" s="68">
        <v>35430</v>
      </c>
      <c r="T48" s="17" t="s">
        <v>67</v>
      </c>
      <c r="U48" s="17">
        <v>0</v>
      </c>
      <c r="V48" s="17"/>
      <c r="W48" s="17"/>
      <c r="X48" s="68"/>
      <c r="Y48" s="17"/>
      <c r="Z48" s="17"/>
      <c r="AA48" s="69"/>
      <c r="AB48" s="17"/>
      <c r="AC48" s="17"/>
      <c r="AD48" s="69"/>
      <c r="AE48" s="17"/>
      <c r="AF48" s="17"/>
      <c r="AG48" s="17"/>
      <c r="AH48" s="17" t="s">
        <v>471</v>
      </c>
      <c r="AI48" s="17">
        <v>25050180</v>
      </c>
      <c r="AJ48" s="17">
        <v>429654561</v>
      </c>
      <c r="AK48" s="17" t="s">
        <v>473</v>
      </c>
      <c r="AL48" s="17" t="s">
        <v>492</v>
      </c>
      <c r="AM48" s="21" t="s">
        <v>753</v>
      </c>
      <c r="AN48" s="17" t="s">
        <v>70</v>
      </c>
      <c r="AO48" s="17" t="s">
        <v>85</v>
      </c>
      <c r="AP48" s="17" t="s">
        <v>592</v>
      </c>
      <c r="AQ48" s="17" t="s">
        <v>593</v>
      </c>
      <c r="AR48" s="17" t="s">
        <v>594</v>
      </c>
      <c r="AS48" s="17">
        <v>50</v>
      </c>
      <c r="AT48" s="17">
        <v>10</v>
      </c>
      <c r="AU48" s="17" t="s">
        <v>96</v>
      </c>
      <c r="AV48" s="17">
        <v>1</v>
      </c>
      <c r="AW48" s="17" t="s">
        <v>75</v>
      </c>
      <c r="AX48" s="17"/>
      <c r="AY48" s="17">
        <v>5</v>
      </c>
      <c r="AZ48" s="17">
        <v>8</v>
      </c>
      <c r="BA48" s="17">
        <v>173.6</v>
      </c>
      <c r="BB48" s="17"/>
      <c r="BC48" s="17"/>
      <c r="BD48" s="17"/>
      <c r="BE48" s="17"/>
      <c r="BF48" s="17"/>
      <c r="BG48" s="17" t="s">
        <v>417</v>
      </c>
      <c r="BH48" s="17">
        <v>4588</v>
      </c>
      <c r="BI48" s="17">
        <v>2</v>
      </c>
      <c r="BJ48" s="17"/>
      <c r="BK48" s="17">
        <v>0</v>
      </c>
      <c r="BL48" s="17" t="s">
        <v>201</v>
      </c>
      <c r="BM48" s="17">
        <v>881</v>
      </c>
      <c r="BN48" s="17">
        <v>4</v>
      </c>
      <c r="BO48" s="17">
        <v>101</v>
      </c>
      <c r="BP48" s="17" t="s">
        <v>105</v>
      </c>
      <c r="BQ48" s="17">
        <v>90</v>
      </c>
      <c r="BR48" s="17">
        <v>1111</v>
      </c>
      <c r="BS48" s="17" t="s">
        <v>255</v>
      </c>
      <c r="BT48" s="99">
        <v>2119.56</v>
      </c>
      <c r="BU48" s="99">
        <v>1188.6999999999998</v>
      </c>
      <c r="BV48" s="99">
        <f t="shared" si="0"/>
        <v>3308.2599999999998</v>
      </c>
      <c r="BW48" s="65"/>
      <c r="BX48" s="65"/>
      <c r="BY48" s="65"/>
      <c r="BZ48" s="65"/>
    </row>
    <row r="49" spans="1:78" s="3" customFormat="1" ht="65.099999999999994" customHeight="1" x14ac:dyDescent="0.2">
      <c r="A49" s="11" t="s">
        <v>57</v>
      </c>
      <c r="B49" s="66" t="s">
        <v>77</v>
      </c>
      <c r="C49" s="17" t="s">
        <v>256</v>
      </c>
      <c r="D49" s="17" t="s">
        <v>257</v>
      </c>
      <c r="E49" s="17" t="s">
        <v>80</v>
      </c>
      <c r="F49" s="16">
        <v>30616</v>
      </c>
      <c r="G49" s="18" t="s">
        <v>258</v>
      </c>
      <c r="H49" s="19" t="s">
        <v>63</v>
      </c>
      <c r="I49" s="17" t="s">
        <v>64</v>
      </c>
      <c r="J49" s="17" t="s">
        <v>65</v>
      </c>
      <c r="K49" s="17" t="s">
        <v>340</v>
      </c>
      <c r="L49" s="17">
        <v>30900</v>
      </c>
      <c r="M49" s="17" t="s">
        <v>328</v>
      </c>
      <c r="N49" s="17" t="s">
        <v>324</v>
      </c>
      <c r="O49" s="17" t="s">
        <v>452</v>
      </c>
      <c r="P49" s="63" t="s">
        <v>467</v>
      </c>
      <c r="Q49" s="17" t="s">
        <v>412</v>
      </c>
      <c r="R49" s="17" t="s">
        <v>162</v>
      </c>
      <c r="S49" s="68">
        <v>38717</v>
      </c>
      <c r="T49" s="17" t="s">
        <v>109</v>
      </c>
      <c r="U49" s="17">
        <v>1</v>
      </c>
      <c r="V49" s="17"/>
      <c r="W49" s="17"/>
      <c r="X49" s="68"/>
      <c r="Y49" s="17" t="s">
        <v>256</v>
      </c>
      <c r="Z49" s="17" t="s">
        <v>259</v>
      </c>
      <c r="AA49" s="16">
        <v>39739</v>
      </c>
      <c r="AB49" s="17"/>
      <c r="AC49" s="17"/>
      <c r="AD49" s="69"/>
      <c r="AE49" s="17"/>
      <c r="AF49" s="17"/>
      <c r="AG49" s="17"/>
      <c r="AH49" s="17" t="s">
        <v>471</v>
      </c>
      <c r="AI49" s="17">
        <v>25050180</v>
      </c>
      <c r="AJ49" s="17">
        <v>780494</v>
      </c>
      <c r="AK49" s="17" t="s">
        <v>473</v>
      </c>
      <c r="AL49" s="17" t="s">
        <v>503</v>
      </c>
      <c r="AM49" s="21" t="s">
        <v>754</v>
      </c>
      <c r="AN49" s="17" t="s">
        <v>70</v>
      </c>
      <c r="AO49" s="17" t="s">
        <v>85</v>
      </c>
      <c r="AP49" s="17" t="s">
        <v>162</v>
      </c>
      <c r="AQ49" s="17" t="s">
        <v>545</v>
      </c>
      <c r="AR49" s="17" t="s">
        <v>595</v>
      </c>
      <c r="AS49" s="17">
        <v>50</v>
      </c>
      <c r="AT49" s="17">
        <v>10</v>
      </c>
      <c r="AU49" s="17" t="s">
        <v>88</v>
      </c>
      <c r="AV49" s="17">
        <v>1</v>
      </c>
      <c r="AW49" s="17" t="s">
        <v>75</v>
      </c>
      <c r="AX49" s="17"/>
      <c r="AY49" s="17">
        <v>5</v>
      </c>
      <c r="AZ49" s="17">
        <v>8</v>
      </c>
      <c r="BA49" s="17">
        <v>173.6</v>
      </c>
      <c r="BB49" s="17" t="s">
        <v>684</v>
      </c>
      <c r="BC49" s="17">
        <v>50</v>
      </c>
      <c r="BD49" s="17">
        <v>50</v>
      </c>
      <c r="BE49" s="17">
        <v>4009011</v>
      </c>
      <c r="BF49" s="17" t="s">
        <v>688</v>
      </c>
      <c r="BG49" s="17" t="s">
        <v>418</v>
      </c>
      <c r="BH49" s="17">
        <v>3368</v>
      </c>
      <c r="BI49" s="17">
        <v>2</v>
      </c>
      <c r="BJ49" s="17"/>
      <c r="BK49" s="17">
        <v>1</v>
      </c>
      <c r="BL49" s="17"/>
      <c r="BM49" s="17">
        <v>781</v>
      </c>
      <c r="BN49" s="17">
        <v>4</v>
      </c>
      <c r="BO49" s="17">
        <v>101</v>
      </c>
      <c r="BP49" s="17" t="s">
        <v>112</v>
      </c>
      <c r="BQ49" s="17">
        <v>81</v>
      </c>
      <c r="BR49" s="17">
        <v>1111</v>
      </c>
      <c r="BS49" s="17" t="s">
        <v>260</v>
      </c>
      <c r="BT49" s="99">
        <v>2375</v>
      </c>
      <c r="BU49" s="99">
        <v>1188.6999999999998</v>
      </c>
      <c r="BV49" s="99">
        <f t="shared" si="0"/>
        <v>3563.7</v>
      </c>
      <c r="BW49" s="65"/>
      <c r="BX49" s="65"/>
      <c r="BY49" s="65"/>
      <c r="BZ49" s="65"/>
    </row>
    <row r="50" spans="1:78" s="3" customFormat="1" ht="44.1" customHeight="1" x14ac:dyDescent="0.2">
      <c r="A50" s="11" t="s">
        <v>57</v>
      </c>
      <c r="B50" s="66" t="s">
        <v>77</v>
      </c>
      <c r="C50" s="17" t="s">
        <v>261</v>
      </c>
      <c r="D50" s="17" t="s">
        <v>262</v>
      </c>
      <c r="E50" s="17" t="s">
        <v>80</v>
      </c>
      <c r="F50" s="16">
        <v>19546</v>
      </c>
      <c r="G50" s="18" t="s">
        <v>263</v>
      </c>
      <c r="H50" s="19" t="s">
        <v>63</v>
      </c>
      <c r="I50" s="17" t="s">
        <v>64</v>
      </c>
      <c r="J50" s="17" t="s">
        <v>190</v>
      </c>
      <c r="K50" s="17" t="s">
        <v>348</v>
      </c>
      <c r="L50" s="17">
        <v>30159</v>
      </c>
      <c r="M50" s="17" t="s">
        <v>201</v>
      </c>
      <c r="N50" s="17" t="s">
        <v>325</v>
      </c>
      <c r="O50" s="17" t="s">
        <v>451</v>
      </c>
      <c r="P50" s="63" t="s">
        <v>523</v>
      </c>
      <c r="Q50" s="17" t="s">
        <v>413</v>
      </c>
      <c r="R50" s="17" t="s">
        <v>162</v>
      </c>
      <c r="S50" s="68">
        <v>39933</v>
      </c>
      <c r="T50" s="17" t="s">
        <v>82</v>
      </c>
      <c r="U50" s="17">
        <v>1</v>
      </c>
      <c r="V50" s="17" t="s">
        <v>261</v>
      </c>
      <c r="W50" s="17" t="s">
        <v>264</v>
      </c>
      <c r="X50" s="68">
        <v>19103</v>
      </c>
      <c r="Y50" s="17" t="s">
        <v>261</v>
      </c>
      <c r="Z50" s="17" t="s">
        <v>265</v>
      </c>
      <c r="AA50" s="16">
        <v>28439</v>
      </c>
      <c r="AB50" s="17"/>
      <c r="AC50" s="17"/>
      <c r="AD50" s="69"/>
      <c r="AE50" s="17"/>
      <c r="AF50" s="17"/>
      <c r="AG50" s="17"/>
      <c r="AH50" s="17" t="s">
        <v>471</v>
      </c>
      <c r="AI50" s="67">
        <v>25050180</v>
      </c>
      <c r="AJ50" s="17">
        <v>564212954</v>
      </c>
      <c r="AK50" s="17" t="s">
        <v>473</v>
      </c>
      <c r="AL50" s="17" t="s">
        <v>504</v>
      </c>
      <c r="AM50" s="21" t="s">
        <v>755</v>
      </c>
      <c r="AN50" s="17" t="s">
        <v>70</v>
      </c>
      <c r="AO50" s="17" t="s">
        <v>85</v>
      </c>
      <c r="AP50" s="17" t="s">
        <v>596</v>
      </c>
      <c r="AQ50" s="17" t="s">
        <v>597</v>
      </c>
      <c r="AR50" s="17" t="s">
        <v>117</v>
      </c>
      <c r="AS50" s="17">
        <v>50</v>
      </c>
      <c r="AT50" s="17">
        <v>10</v>
      </c>
      <c r="AU50" s="17" t="s">
        <v>96</v>
      </c>
      <c r="AV50" s="17">
        <v>1</v>
      </c>
      <c r="AW50" s="17" t="s">
        <v>75</v>
      </c>
      <c r="AX50" s="17"/>
      <c r="AY50" s="17">
        <v>5</v>
      </c>
      <c r="AZ50" s="17">
        <v>8</v>
      </c>
      <c r="BA50" s="17">
        <v>173.6</v>
      </c>
      <c r="BB50" s="17"/>
      <c r="BC50" s="17"/>
      <c r="BD50" s="17"/>
      <c r="BE50" s="17"/>
      <c r="BF50" s="17"/>
      <c r="BG50" s="17" t="s">
        <v>417</v>
      </c>
      <c r="BH50" s="17">
        <v>4227</v>
      </c>
      <c r="BI50" s="17">
        <v>4</v>
      </c>
      <c r="BJ50" s="17"/>
      <c r="BK50" s="17">
        <v>1</v>
      </c>
      <c r="BL50" s="17" t="s">
        <v>201</v>
      </c>
      <c r="BM50" s="17">
        <v>781</v>
      </c>
      <c r="BN50" s="17">
        <v>4</v>
      </c>
      <c r="BO50" s="17">
        <v>101</v>
      </c>
      <c r="BP50" s="17" t="s">
        <v>97</v>
      </c>
      <c r="BQ50" s="17">
        <v>39</v>
      </c>
      <c r="BR50" s="17">
        <v>1111</v>
      </c>
      <c r="BS50" s="17" t="s">
        <v>266</v>
      </c>
      <c r="BT50" s="99">
        <v>2119.56</v>
      </c>
      <c r="BU50" s="99">
        <v>1188.6999999999998</v>
      </c>
      <c r="BV50" s="99">
        <f t="shared" si="0"/>
        <v>3308.2599999999998</v>
      </c>
      <c r="BW50" s="65"/>
      <c r="BX50" s="65"/>
      <c r="BY50" s="65"/>
      <c r="BZ50" s="65"/>
    </row>
    <row r="51" spans="1:78" s="37" customFormat="1" ht="44.1" customHeight="1" x14ac:dyDescent="0.2">
      <c r="A51" s="11" t="s">
        <v>57</v>
      </c>
      <c r="B51" s="66" t="s">
        <v>77</v>
      </c>
      <c r="C51" s="17" t="s">
        <v>267</v>
      </c>
      <c r="D51" s="17" t="s">
        <v>268</v>
      </c>
      <c r="E51" s="17" t="s">
        <v>80</v>
      </c>
      <c r="F51" s="16">
        <v>17151</v>
      </c>
      <c r="G51" s="18" t="s">
        <v>663</v>
      </c>
      <c r="H51" s="19" t="s">
        <v>664</v>
      </c>
      <c r="I51" s="17" t="s">
        <v>665</v>
      </c>
      <c r="J51" s="17" t="s">
        <v>190</v>
      </c>
      <c r="K51" s="17" t="s">
        <v>352</v>
      </c>
      <c r="L51" s="17">
        <v>29693</v>
      </c>
      <c r="M51" s="17" t="s">
        <v>329</v>
      </c>
      <c r="N51" s="17" t="s">
        <v>326</v>
      </c>
      <c r="O51" s="17" t="s">
        <v>459</v>
      </c>
      <c r="P51" s="63" t="s">
        <v>467</v>
      </c>
      <c r="Q51" s="17" t="s">
        <v>414</v>
      </c>
      <c r="R51" s="17" t="s">
        <v>162</v>
      </c>
      <c r="S51" s="68">
        <v>38383</v>
      </c>
      <c r="T51" s="17" t="s">
        <v>67</v>
      </c>
      <c r="U51" s="17">
        <v>0</v>
      </c>
      <c r="V51" s="17"/>
      <c r="W51" s="17"/>
      <c r="X51" s="68"/>
      <c r="Y51" s="17"/>
      <c r="Z51" s="17"/>
      <c r="AA51" s="69"/>
      <c r="AB51" s="17"/>
      <c r="AC51" s="17"/>
      <c r="AD51" s="69"/>
      <c r="AE51" s="17"/>
      <c r="AF51" s="17"/>
      <c r="AG51" s="17"/>
      <c r="AH51" s="17" t="s">
        <v>471</v>
      </c>
      <c r="AI51" s="67">
        <v>25050180</v>
      </c>
      <c r="AJ51" s="17">
        <v>89105672</v>
      </c>
      <c r="AK51" s="17" t="s">
        <v>473</v>
      </c>
      <c r="AL51" s="17" t="s">
        <v>505</v>
      </c>
      <c r="AM51" s="21" t="s">
        <v>756</v>
      </c>
      <c r="AN51" s="17" t="s">
        <v>70</v>
      </c>
      <c r="AO51" s="17" t="s">
        <v>85</v>
      </c>
      <c r="AP51" s="17" t="s">
        <v>598</v>
      </c>
      <c r="AQ51" s="17" t="s">
        <v>103</v>
      </c>
      <c r="AR51" s="17" t="s">
        <v>599</v>
      </c>
      <c r="AS51" s="17">
        <v>50</v>
      </c>
      <c r="AT51" s="17">
        <v>10</v>
      </c>
      <c r="AU51" s="17" t="s">
        <v>88</v>
      </c>
      <c r="AV51" s="17">
        <v>1</v>
      </c>
      <c r="AW51" s="17" t="s">
        <v>75</v>
      </c>
      <c r="AX51" s="17"/>
      <c r="AY51" s="17">
        <v>5</v>
      </c>
      <c r="AZ51" s="17">
        <v>8</v>
      </c>
      <c r="BA51" s="17">
        <v>173.6</v>
      </c>
      <c r="BB51" s="17"/>
      <c r="BC51" s="17"/>
      <c r="BD51" s="17"/>
      <c r="BE51" s="17"/>
      <c r="BF51" s="17"/>
      <c r="BG51" s="17" t="s">
        <v>420</v>
      </c>
      <c r="BH51" s="17">
        <v>8912</v>
      </c>
      <c r="BI51" s="17">
        <v>2</v>
      </c>
      <c r="BJ51" s="17"/>
      <c r="BK51" s="17">
        <v>0</v>
      </c>
      <c r="BL51" s="17" t="s">
        <v>329</v>
      </c>
      <c r="BM51" s="17">
        <v>881</v>
      </c>
      <c r="BN51" s="17">
        <v>4</v>
      </c>
      <c r="BO51" s="17">
        <v>101</v>
      </c>
      <c r="BP51" s="17" t="s">
        <v>89</v>
      </c>
      <c r="BQ51" s="17">
        <v>43</v>
      </c>
      <c r="BR51" s="17">
        <v>1111</v>
      </c>
      <c r="BS51" s="17" t="s">
        <v>270</v>
      </c>
      <c r="BT51" s="99">
        <v>2375</v>
      </c>
      <c r="BU51" s="99">
        <v>1188.6999999999998</v>
      </c>
      <c r="BV51" s="99">
        <f t="shared" si="0"/>
        <v>3563.7</v>
      </c>
      <c r="BW51" s="65"/>
      <c r="BX51" s="65"/>
      <c r="BY51" s="65"/>
      <c r="BZ51" s="65"/>
    </row>
    <row r="52" spans="1:78" s="3" customFormat="1" ht="56.1" customHeight="1" x14ac:dyDescent="0.2">
      <c r="A52" s="11" t="s">
        <v>57</v>
      </c>
      <c r="B52" s="66" t="s">
        <v>58</v>
      </c>
      <c r="C52" s="17" t="s">
        <v>271</v>
      </c>
      <c r="D52" s="17" t="s">
        <v>180</v>
      </c>
      <c r="E52" s="17" t="s">
        <v>61</v>
      </c>
      <c r="F52" s="16">
        <v>32778</v>
      </c>
      <c r="G52" s="18" t="s">
        <v>201</v>
      </c>
      <c r="H52" s="19" t="s">
        <v>63</v>
      </c>
      <c r="I52" s="17" t="s">
        <v>64</v>
      </c>
      <c r="J52" s="17" t="s">
        <v>100</v>
      </c>
      <c r="K52" s="17" t="s">
        <v>373</v>
      </c>
      <c r="L52" s="17">
        <v>30159</v>
      </c>
      <c r="M52" s="17" t="s">
        <v>201</v>
      </c>
      <c r="N52" s="17" t="s">
        <v>368</v>
      </c>
      <c r="O52" s="82" t="s">
        <v>460</v>
      </c>
      <c r="P52" s="83" t="s">
        <v>524</v>
      </c>
      <c r="Q52" s="19" t="s">
        <v>461</v>
      </c>
      <c r="R52" s="17" t="s">
        <v>162</v>
      </c>
      <c r="S52" s="68">
        <v>39660</v>
      </c>
      <c r="T52" s="17" t="s">
        <v>109</v>
      </c>
      <c r="U52" s="17">
        <v>0</v>
      </c>
      <c r="V52" s="17"/>
      <c r="W52" s="17"/>
      <c r="X52" s="68"/>
      <c r="Y52" s="17"/>
      <c r="Z52" s="17"/>
      <c r="AA52" s="69"/>
      <c r="AB52" s="17"/>
      <c r="AC52" s="17"/>
      <c r="AD52" s="69"/>
      <c r="AE52" s="17"/>
      <c r="AF52" s="17"/>
      <c r="AG52" s="17"/>
      <c r="AH52" s="17" t="s">
        <v>471</v>
      </c>
      <c r="AI52" s="17">
        <v>25050180</v>
      </c>
      <c r="AJ52" s="17">
        <v>80109039</v>
      </c>
      <c r="AK52" s="17" t="s">
        <v>473</v>
      </c>
      <c r="AL52" s="17" t="s">
        <v>606</v>
      </c>
      <c r="AM52" s="21" t="s">
        <v>757</v>
      </c>
      <c r="AN52" s="17" t="s">
        <v>70</v>
      </c>
      <c r="AO52" s="17" t="s">
        <v>85</v>
      </c>
      <c r="AP52" s="17" t="s">
        <v>602</v>
      </c>
      <c r="AQ52" s="17"/>
      <c r="AR52" s="17"/>
      <c r="AS52" s="17">
        <v>50</v>
      </c>
      <c r="AT52" s="17">
        <v>10</v>
      </c>
      <c r="AU52" s="17" t="s">
        <v>695</v>
      </c>
      <c r="AV52" s="17">
        <v>3</v>
      </c>
      <c r="AW52" s="17" t="s">
        <v>75</v>
      </c>
      <c r="AX52" s="17"/>
      <c r="AY52" s="17">
        <v>5</v>
      </c>
      <c r="AZ52" s="17">
        <v>8</v>
      </c>
      <c r="BA52" s="17">
        <v>173.6</v>
      </c>
      <c r="BB52" s="17"/>
      <c r="BC52" s="17"/>
      <c r="BD52" s="17"/>
      <c r="BE52" s="17"/>
      <c r="BF52" s="17"/>
      <c r="BG52" s="17" t="s">
        <v>417</v>
      </c>
      <c r="BH52" s="17">
        <v>4567</v>
      </c>
      <c r="BI52" s="17">
        <v>1</v>
      </c>
      <c r="BJ52" s="17"/>
      <c r="BK52" s="17">
        <v>0</v>
      </c>
      <c r="BL52" s="17" t="s">
        <v>201</v>
      </c>
      <c r="BM52" s="17">
        <v>781</v>
      </c>
      <c r="BN52" s="17">
        <v>4</v>
      </c>
      <c r="BO52" s="17">
        <v>101</v>
      </c>
      <c r="BP52" s="17" t="s">
        <v>105</v>
      </c>
      <c r="BQ52" s="17">
        <v>76</v>
      </c>
      <c r="BR52" s="17">
        <v>1111</v>
      </c>
      <c r="BS52" s="17" t="s">
        <v>273</v>
      </c>
      <c r="BT52" s="99">
        <v>840</v>
      </c>
      <c r="BU52" s="99">
        <v>1188.6999999999998</v>
      </c>
      <c r="BV52" s="99">
        <f t="shared" si="0"/>
        <v>2028.6999999999998</v>
      </c>
      <c r="BW52" s="65"/>
      <c r="BX52" s="65"/>
      <c r="BY52" s="65"/>
      <c r="BZ52" s="65"/>
    </row>
    <row r="53" spans="1:78" s="3" customFormat="1" ht="68.099999999999994" customHeight="1" x14ac:dyDescent="0.2">
      <c r="A53" s="12" t="s">
        <v>57</v>
      </c>
      <c r="B53" s="84" t="s">
        <v>77</v>
      </c>
      <c r="C53" s="17" t="s">
        <v>274</v>
      </c>
      <c r="D53" s="17" t="s">
        <v>275</v>
      </c>
      <c r="E53" s="17" t="s">
        <v>80</v>
      </c>
      <c r="F53" s="16">
        <v>33257</v>
      </c>
      <c r="G53" s="18" t="s">
        <v>201</v>
      </c>
      <c r="H53" s="19" t="s">
        <v>63</v>
      </c>
      <c r="I53" s="17" t="s">
        <v>64</v>
      </c>
      <c r="J53" s="17" t="s">
        <v>272</v>
      </c>
      <c r="K53" s="17" t="s">
        <v>762</v>
      </c>
      <c r="L53" s="85">
        <v>30851</v>
      </c>
      <c r="M53" s="85" t="s">
        <v>331</v>
      </c>
      <c r="N53" s="85" t="s">
        <v>276</v>
      </c>
      <c r="O53" s="86" t="s">
        <v>463</v>
      </c>
      <c r="P53" s="87" t="s">
        <v>467</v>
      </c>
      <c r="Q53" s="88" t="s">
        <v>462</v>
      </c>
      <c r="R53" s="85" t="s">
        <v>162</v>
      </c>
      <c r="S53" s="89">
        <v>40025</v>
      </c>
      <c r="T53" s="85" t="s">
        <v>109</v>
      </c>
      <c r="U53" s="85">
        <v>0</v>
      </c>
      <c r="V53" s="85"/>
      <c r="W53" s="85"/>
      <c r="X53" s="89"/>
      <c r="Y53" s="85"/>
      <c r="Z53" s="85"/>
      <c r="AA53" s="90"/>
      <c r="AB53" s="85"/>
      <c r="AC53" s="85"/>
      <c r="AD53" s="90"/>
      <c r="AE53" s="85"/>
      <c r="AF53" s="85"/>
      <c r="AG53" s="85"/>
      <c r="AH53" s="17" t="s">
        <v>471</v>
      </c>
      <c r="AI53" s="17">
        <v>25050180</v>
      </c>
      <c r="AJ53" s="17">
        <v>670123455</v>
      </c>
      <c r="AK53" s="17" t="s">
        <v>473</v>
      </c>
      <c r="AL53" s="17" t="s">
        <v>607</v>
      </c>
      <c r="AM53" s="21" t="s">
        <v>758</v>
      </c>
      <c r="AN53" s="17" t="s">
        <v>70</v>
      </c>
      <c r="AO53" s="17" t="s">
        <v>85</v>
      </c>
      <c r="AP53" s="17" t="s">
        <v>117</v>
      </c>
      <c r="AQ53" s="17" t="s">
        <v>601</v>
      </c>
      <c r="AR53" s="17"/>
      <c r="AS53" s="17">
        <v>50</v>
      </c>
      <c r="AT53" s="17">
        <v>10</v>
      </c>
      <c r="AU53" s="17" t="s">
        <v>695</v>
      </c>
      <c r="AV53" s="17">
        <v>3</v>
      </c>
      <c r="AW53" s="17" t="s">
        <v>75</v>
      </c>
      <c r="AX53" s="17"/>
      <c r="AY53" s="17">
        <v>5</v>
      </c>
      <c r="AZ53" s="17">
        <v>8</v>
      </c>
      <c r="BA53" s="17">
        <v>173.6</v>
      </c>
      <c r="BB53" s="17" t="s">
        <v>684</v>
      </c>
      <c r="BC53" s="17">
        <v>20</v>
      </c>
      <c r="BD53" s="17">
        <v>20</v>
      </c>
      <c r="BE53" s="17">
        <v>600839</v>
      </c>
      <c r="BF53" s="17" t="s">
        <v>687</v>
      </c>
      <c r="BG53" s="17" t="s">
        <v>419</v>
      </c>
      <c r="BH53" s="17">
        <v>6723</v>
      </c>
      <c r="BI53" s="17">
        <v>1</v>
      </c>
      <c r="BJ53" s="17"/>
      <c r="BK53" s="17">
        <v>0</v>
      </c>
      <c r="BL53" s="17"/>
      <c r="BM53" s="17">
        <v>781</v>
      </c>
      <c r="BN53" s="17">
        <v>4</v>
      </c>
      <c r="BO53" s="17">
        <v>101</v>
      </c>
      <c r="BP53" s="17" t="s">
        <v>89</v>
      </c>
      <c r="BQ53" s="17">
        <v>56</v>
      </c>
      <c r="BR53" s="17">
        <v>1111</v>
      </c>
      <c r="BS53" s="17" t="s">
        <v>277</v>
      </c>
      <c r="BT53" s="99">
        <v>840</v>
      </c>
      <c r="BU53" s="99">
        <v>1188.6999999999998</v>
      </c>
      <c r="BV53" s="99">
        <f t="shared" si="0"/>
        <v>2028.6999999999998</v>
      </c>
      <c r="BW53" s="65"/>
      <c r="BX53" s="65"/>
      <c r="BY53" s="65"/>
      <c r="BZ53" s="65"/>
    </row>
    <row r="54" spans="1:78" s="3" customFormat="1" ht="66" customHeight="1" x14ac:dyDescent="0.2">
      <c r="A54" s="13" t="s">
        <v>57</v>
      </c>
      <c r="B54" s="91" t="s">
        <v>77</v>
      </c>
      <c r="C54" s="17" t="s">
        <v>278</v>
      </c>
      <c r="D54" s="17" t="s">
        <v>230</v>
      </c>
      <c r="E54" s="17" t="s">
        <v>80</v>
      </c>
      <c r="F54" s="16">
        <v>33861</v>
      </c>
      <c r="G54" s="18" t="s">
        <v>121</v>
      </c>
      <c r="H54" s="19" t="s">
        <v>63</v>
      </c>
      <c r="I54" s="17" t="s">
        <v>64</v>
      </c>
      <c r="J54" s="17" t="s">
        <v>100</v>
      </c>
      <c r="K54" s="17" t="s">
        <v>378</v>
      </c>
      <c r="L54" s="18">
        <v>30890</v>
      </c>
      <c r="M54" s="18" t="s">
        <v>335</v>
      </c>
      <c r="N54" s="18" t="s">
        <v>327</v>
      </c>
      <c r="O54" s="92" t="s">
        <v>767</v>
      </c>
      <c r="P54" s="93" t="s">
        <v>524</v>
      </c>
      <c r="Q54" s="94" t="s">
        <v>415</v>
      </c>
      <c r="R54" s="18" t="s">
        <v>162</v>
      </c>
      <c r="S54" s="95">
        <v>40253</v>
      </c>
      <c r="T54" s="18" t="s">
        <v>109</v>
      </c>
      <c r="U54" s="18">
        <v>0</v>
      </c>
      <c r="V54" s="18"/>
      <c r="W54" s="18"/>
      <c r="X54" s="95"/>
      <c r="Y54" s="18"/>
      <c r="Z54" s="18"/>
      <c r="AA54" s="96"/>
      <c r="AB54" s="18"/>
      <c r="AC54" s="18"/>
      <c r="AD54" s="96"/>
      <c r="AE54" s="18"/>
      <c r="AF54" s="18"/>
      <c r="AG54" s="97"/>
      <c r="AH54" s="17" t="s">
        <v>471</v>
      </c>
      <c r="AI54" s="17">
        <v>25050180</v>
      </c>
      <c r="AJ54" s="17">
        <v>2905671</v>
      </c>
      <c r="AK54" s="17" t="s">
        <v>473</v>
      </c>
      <c r="AL54" s="17" t="s">
        <v>608</v>
      </c>
      <c r="AM54" s="21" t="s">
        <v>759</v>
      </c>
      <c r="AN54" s="17" t="s">
        <v>70</v>
      </c>
      <c r="AO54" s="17" t="s">
        <v>85</v>
      </c>
      <c r="AP54" s="17" t="s">
        <v>600</v>
      </c>
      <c r="AQ54" s="17"/>
      <c r="AR54" s="17"/>
      <c r="AS54" s="17">
        <v>50</v>
      </c>
      <c r="AT54" s="17">
        <v>10</v>
      </c>
      <c r="AU54" s="17" t="s">
        <v>695</v>
      </c>
      <c r="AV54" s="17">
        <v>1</v>
      </c>
      <c r="AW54" s="17" t="s">
        <v>75</v>
      </c>
      <c r="AX54" s="17"/>
      <c r="AY54" s="17">
        <v>5</v>
      </c>
      <c r="AZ54" s="17">
        <v>8</v>
      </c>
      <c r="BA54" s="17">
        <v>173.6</v>
      </c>
      <c r="BB54" s="17" t="s">
        <v>684</v>
      </c>
      <c r="BC54" s="17">
        <v>40</v>
      </c>
      <c r="BD54" s="17">
        <v>40</v>
      </c>
      <c r="BE54" s="17">
        <v>9001004</v>
      </c>
      <c r="BF54" s="17" t="s">
        <v>687</v>
      </c>
      <c r="BG54" s="17" t="s">
        <v>421</v>
      </c>
      <c r="BH54" s="17">
        <v>6745</v>
      </c>
      <c r="BI54" s="17">
        <v>1</v>
      </c>
      <c r="BJ54" s="17"/>
      <c r="BK54" s="17">
        <v>0</v>
      </c>
      <c r="BL54" s="18" t="s">
        <v>335</v>
      </c>
      <c r="BM54" s="17">
        <v>781</v>
      </c>
      <c r="BN54" s="17">
        <v>4</v>
      </c>
      <c r="BO54" s="17">
        <v>101</v>
      </c>
      <c r="BP54" s="17" t="s">
        <v>105</v>
      </c>
      <c r="BQ54" s="17">
        <v>90</v>
      </c>
      <c r="BR54" s="17">
        <v>1111</v>
      </c>
      <c r="BS54" s="17" t="s">
        <v>279</v>
      </c>
      <c r="BT54" s="99">
        <v>240</v>
      </c>
      <c r="BU54" s="99">
        <v>1188.6999999999998</v>
      </c>
      <c r="BV54" s="99">
        <f t="shared" si="0"/>
        <v>1428.6999999999998</v>
      </c>
      <c r="BW54" s="65"/>
      <c r="BX54" s="65"/>
      <c r="BY54" s="65"/>
      <c r="BZ54" s="65"/>
    </row>
    <row r="55" spans="1:78" ht="18" customHeight="1" x14ac:dyDescent="0.2">
      <c r="C55" s="4"/>
      <c r="D55" s="4"/>
      <c r="E55" s="4"/>
      <c r="F55" s="5"/>
      <c r="H55" s="4"/>
      <c r="I55" s="4"/>
      <c r="J55" s="4"/>
      <c r="K55" s="4"/>
      <c r="L55" s="4"/>
      <c r="M55" s="4"/>
      <c r="N55" s="4"/>
      <c r="O55" s="4"/>
      <c r="P55" s="7"/>
      <c r="Q55" s="4"/>
      <c r="R55" s="4"/>
      <c r="S55" s="4"/>
      <c r="T55" s="4"/>
      <c r="U55" s="4"/>
      <c r="V55" s="4"/>
      <c r="W55" s="4"/>
      <c r="X55" s="5"/>
      <c r="Y55" s="4"/>
      <c r="Z55" s="4"/>
      <c r="AA55" s="5"/>
      <c r="AB55" s="4"/>
      <c r="AC55" s="4"/>
      <c r="AD55" s="5"/>
      <c r="AM55" s="8"/>
      <c r="BS55" s="2" t="s">
        <v>693</v>
      </c>
      <c r="BT55" s="103">
        <f>SUM(BT6:BT54)</f>
        <v>116039.11999999995</v>
      </c>
      <c r="BU55" s="103">
        <f>SUM(BU6:BU54)</f>
        <v>58246.299999999952</v>
      </c>
      <c r="BV55" s="103">
        <f>SUM(BV6:BV54)</f>
        <v>172848.06000000006</v>
      </c>
    </row>
    <row r="56" spans="1:78" ht="18" customHeight="1" x14ac:dyDescent="0.2">
      <c r="B56" s="29" t="s">
        <v>644</v>
      </c>
      <c r="C56" s="29"/>
      <c r="D56" s="29"/>
      <c r="F56" s="29" t="s">
        <v>645</v>
      </c>
      <c r="G56" s="29"/>
      <c r="H56" s="30"/>
      <c r="I56" s="30"/>
      <c r="J56" s="4"/>
      <c r="K56" s="4"/>
      <c r="L56" s="4"/>
      <c r="M56" s="4"/>
      <c r="N56" s="4"/>
      <c r="O56" s="4"/>
      <c r="P56" s="7"/>
      <c r="Q56" s="4"/>
      <c r="R56" s="4"/>
      <c r="S56" s="4"/>
      <c r="T56" s="4"/>
      <c r="U56" s="4"/>
      <c r="V56" s="4"/>
      <c r="W56" s="4"/>
      <c r="X56" s="5"/>
      <c r="Y56" s="4"/>
      <c r="Z56" s="4"/>
      <c r="AA56" s="5"/>
      <c r="AB56" s="4"/>
      <c r="AC56" s="4"/>
      <c r="AD56" s="5"/>
      <c r="AM56" s="8"/>
    </row>
    <row r="57" spans="1:78" ht="18" customHeight="1" x14ac:dyDescent="0.2">
      <c r="B57" s="29" t="s">
        <v>646</v>
      </c>
      <c r="C57" s="29"/>
      <c r="D57" s="29"/>
      <c r="F57" s="29" t="s">
        <v>647</v>
      </c>
      <c r="G57" s="29"/>
      <c r="H57" s="30"/>
      <c r="I57" s="30"/>
      <c r="J57" s="4"/>
      <c r="K57" s="4"/>
      <c r="L57" s="4"/>
      <c r="M57" s="4"/>
      <c r="N57" s="4"/>
      <c r="O57" s="4"/>
      <c r="P57" s="7"/>
      <c r="Q57" s="4"/>
      <c r="R57" s="4"/>
      <c r="S57" s="4"/>
      <c r="T57" s="4"/>
      <c r="U57" s="4"/>
      <c r="V57" s="4"/>
      <c r="W57" s="4"/>
      <c r="X57" s="5"/>
      <c r="Y57" s="4"/>
      <c r="Z57" s="4"/>
      <c r="AA57" s="5"/>
      <c r="AB57" s="4"/>
      <c r="AC57" s="4"/>
      <c r="AD57" s="5"/>
      <c r="AM57" s="4"/>
    </row>
    <row r="58" spans="1:78" ht="18" customHeight="1" x14ac:dyDescent="0.2">
      <c r="B58" s="29" t="s">
        <v>648</v>
      </c>
      <c r="C58" s="29"/>
      <c r="D58" s="29"/>
      <c r="F58" s="29" t="s">
        <v>649</v>
      </c>
      <c r="G58" s="29"/>
      <c r="H58" s="30"/>
      <c r="I58" s="30"/>
      <c r="J58" s="4"/>
      <c r="K58" s="4"/>
      <c r="L58" s="4"/>
      <c r="M58" s="4"/>
      <c r="N58" s="4"/>
      <c r="O58" s="4"/>
      <c r="P58" s="7"/>
      <c r="Q58" s="4"/>
      <c r="R58" s="4"/>
      <c r="S58" s="4"/>
      <c r="T58" s="4"/>
      <c r="U58" s="4"/>
      <c r="V58" s="4"/>
      <c r="W58" s="4"/>
      <c r="X58" s="5"/>
      <c r="Y58" s="4"/>
      <c r="Z58" s="4"/>
      <c r="AA58" s="5"/>
      <c r="AB58" s="4"/>
      <c r="AC58" s="4"/>
      <c r="AD58" s="5"/>
      <c r="AM58" s="4"/>
    </row>
    <row r="59" spans="1:78" ht="18" customHeight="1" x14ac:dyDescent="0.2">
      <c r="B59" s="29" t="s">
        <v>650</v>
      </c>
      <c r="C59" s="29"/>
      <c r="D59" s="29"/>
      <c r="E59" s="29"/>
      <c r="F59" s="29"/>
      <c r="G59" s="30"/>
      <c r="H59" s="30"/>
      <c r="I59" s="4"/>
      <c r="J59" s="4"/>
      <c r="K59" s="4"/>
      <c r="L59" s="4"/>
      <c r="M59" s="4"/>
      <c r="N59" s="4"/>
      <c r="O59" s="4"/>
      <c r="P59" s="7"/>
      <c r="Q59" s="4"/>
      <c r="R59" s="4"/>
      <c r="S59" s="4"/>
      <c r="T59" s="4"/>
      <c r="U59" s="4"/>
      <c r="V59" s="4"/>
      <c r="W59" s="4"/>
      <c r="X59" s="5"/>
      <c r="Y59" s="4"/>
      <c r="Z59" s="4"/>
      <c r="AA59" s="5"/>
      <c r="AB59" s="4"/>
      <c r="AC59" s="4"/>
      <c r="AD59" s="5"/>
      <c r="AM59" s="4"/>
    </row>
    <row r="60" spans="1:78" ht="18" customHeight="1" x14ac:dyDescent="0.2">
      <c r="B60" s="104" t="s">
        <v>766</v>
      </c>
      <c r="C60" s="29"/>
      <c r="D60" s="29"/>
      <c r="E60" s="29"/>
      <c r="F60" s="29"/>
      <c r="G60"/>
      <c r="H60"/>
      <c r="I60" s="4"/>
      <c r="J60" s="4"/>
      <c r="K60" s="4"/>
      <c r="L60" s="4"/>
      <c r="M60" s="4"/>
      <c r="N60" s="4"/>
      <c r="O60" s="4"/>
      <c r="P60" s="7"/>
      <c r="Q60" s="4"/>
      <c r="R60" s="4"/>
      <c r="S60" s="4"/>
      <c r="T60" s="4"/>
      <c r="U60" s="4"/>
      <c r="V60" s="4"/>
      <c r="W60" s="4"/>
      <c r="X60" s="5"/>
      <c r="Y60" s="4"/>
      <c r="Z60" s="4"/>
      <c r="AA60" s="5"/>
      <c r="AB60" s="4"/>
      <c r="AC60" s="4"/>
      <c r="AD60" s="5"/>
      <c r="AM60" s="4"/>
    </row>
    <row r="61" spans="1:78" ht="18" customHeight="1" x14ac:dyDescent="0.2">
      <c r="C61" s="4"/>
      <c r="D61" s="4"/>
      <c r="E61" s="4"/>
      <c r="F61" s="5"/>
      <c r="H61" s="4"/>
      <c r="I61" s="4"/>
      <c r="J61" s="4"/>
      <c r="K61" s="4"/>
      <c r="L61" s="4"/>
      <c r="M61" s="4"/>
      <c r="N61" s="4"/>
      <c r="O61" s="4"/>
      <c r="P61" s="7"/>
      <c r="Q61" s="4"/>
      <c r="R61" s="4"/>
      <c r="S61" s="4"/>
      <c r="T61" s="4"/>
      <c r="U61" s="4"/>
      <c r="V61" s="4"/>
      <c r="W61" s="4"/>
      <c r="X61" s="5"/>
      <c r="Y61" s="4"/>
      <c r="Z61" s="4"/>
      <c r="AA61" s="5"/>
      <c r="AB61" s="4"/>
      <c r="AC61" s="4"/>
      <c r="AD61" s="5"/>
      <c r="AM61" s="4"/>
    </row>
    <row r="62" spans="1:78" ht="18" customHeight="1" x14ac:dyDescent="0.2">
      <c r="C62" s="4"/>
      <c r="D62" s="4"/>
      <c r="E62" s="4"/>
      <c r="F62" s="5"/>
      <c r="H62" s="4"/>
      <c r="I62" s="4"/>
      <c r="J62" s="4"/>
      <c r="K62" s="4"/>
      <c r="L62" s="4"/>
      <c r="M62" s="4"/>
      <c r="N62" s="4"/>
      <c r="O62" s="4"/>
      <c r="P62" s="7"/>
      <c r="Q62" s="4"/>
      <c r="R62" s="4"/>
      <c r="S62" s="4"/>
      <c r="T62" s="4"/>
      <c r="U62" s="4"/>
      <c r="V62" s="4"/>
      <c r="W62" s="4"/>
      <c r="X62" s="5"/>
      <c r="Y62" s="4"/>
      <c r="Z62" s="4"/>
      <c r="AA62" s="5"/>
      <c r="AB62" s="4"/>
      <c r="AC62" s="4"/>
      <c r="AD62" s="5"/>
      <c r="AM62" s="4"/>
    </row>
    <row r="63" spans="1:78" ht="18" customHeight="1" x14ac:dyDescent="0.2">
      <c r="C63" s="4"/>
      <c r="D63" s="4"/>
      <c r="E63" s="4"/>
      <c r="F63" s="5"/>
      <c r="H63" s="4"/>
      <c r="I63" s="4"/>
      <c r="J63" s="4"/>
      <c r="K63" s="4"/>
      <c r="L63" s="4"/>
      <c r="M63" s="4"/>
      <c r="N63" s="4"/>
      <c r="O63" s="4"/>
      <c r="P63" s="7"/>
      <c r="Q63" s="4"/>
      <c r="R63" s="4"/>
      <c r="S63" s="4"/>
      <c r="T63" s="4"/>
      <c r="U63" s="4"/>
      <c r="V63" s="4"/>
      <c r="W63" s="4"/>
      <c r="X63" s="5"/>
      <c r="Y63" s="4"/>
      <c r="Z63" s="4"/>
      <c r="AA63" s="5"/>
      <c r="AB63" s="4"/>
      <c r="AC63" s="4"/>
      <c r="AD63" s="5"/>
      <c r="AL63" s="7"/>
      <c r="AM63" s="4"/>
    </row>
    <row r="64" spans="1:78" ht="18" customHeight="1" x14ac:dyDescent="0.2">
      <c r="C64" s="4"/>
      <c r="D64" s="4"/>
      <c r="E64" s="4"/>
      <c r="F64" s="5"/>
      <c r="H64" s="4"/>
      <c r="I64" s="4"/>
      <c r="J64" s="4"/>
      <c r="K64" s="4"/>
      <c r="L64" s="4"/>
      <c r="M64" s="4"/>
      <c r="N64" s="4"/>
      <c r="O64" s="4"/>
      <c r="P64" s="7"/>
      <c r="Q64" s="4"/>
      <c r="R64" s="4"/>
      <c r="S64" s="4"/>
      <c r="T64" s="4"/>
      <c r="U64" s="4"/>
      <c r="V64" s="4"/>
      <c r="W64" s="4"/>
      <c r="X64" s="5"/>
      <c r="Y64" s="4"/>
      <c r="Z64" s="4"/>
      <c r="AA64" s="5"/>
      <c r="AB64" s="4"/>
      <c r="AC64" s="4"/>
      <c r="AD64" s="5"/>
      <c r="AL64" s="7"/>
      <c r="AM64" s="4"/>
    </row>
    <row r="65" spans="3:39" ht="18" customHeight="1" x14ac:dyDescent="0.2">
      <c r="C65" s="4"/>
      <c r="D65" s="4"/>
      <c r="E65" s="4"/>
      <c r="F65" s="5"/>
      <c r="H65" s="4"/>
      <c r="I65" s="4"/>
      <c r="J65" s="4"/>
      <c r="K65" s="4"/>
      <c r="L65" s="4"/>
      <c r="M65" s="4"/>
      <c r="N65" s="4"/>
      <c r="O65" s="4"/>
      <c r="P65" s="7"/>
      <c r="Q65" s="4"/>
      <c r="R65" s="4"/>
      <c r="S65" s="4"/>
      <c r="T65" s="4"/>
      <c r="U65" s="4"/>
      <c r="V65" s="4"/>
      <c r="W65" s="4"/>
      <c r="X65" s="5"/>
      <c r="Y65" s="4"/>
      <c r="Z65" s="4"/>
      <c r="AA65" s="5"/>
      <c r="AB65" s="4"/>
      <c r="AC65" s="4"/>
      <c r="AD65" s="5"/>
      <c r="AL65" s="7"/>
      <c r="AM65" s="4"/>
    </row>
    <row r="66" spans="3:39" ht="18" customHeight="1" x14ac:dyDescent="0.2">
      <c r="P66" s="9"/>
      <c r="AM66" s="4"/>
    </row>
    <row r="67" spans="3:39" ht="18" customHeight="1" x14ac:dyDescent="0.2">
      <c r="P67" s="9"/>
      <c r="AL67" s="7"/>
      <c r="AM67" s="4"/>
    </row>
    <row r="68" spans="3:39" ht="18" customHeight="1" x14ac:dyDescent="0.2">
      <c r="P68" s="9"/>
      <c r="AL68" s="7"/>
      <c r="AM68" s="4"/>
    </row>
    <row r="69" spans="3:39" ht="18" customHeight="1" x14ac:dyDescent="0.2">
      <c r="P69" s="9"/>
      <c r="AL69" s="7"/>
      <c r="AM69" s="4"/>
    </row>
    <row r="70" spans="3:39" ht="18" customHeight="1" x14ac:dyDescent="0.2">
      <c r="P70" s="9"/>
      <c r="AL70" s="7"/>
      <c r="AM70" s="4"/>
    </row>
    <row r="71" spans="3:39" ht="18" customHeight="1" x14ac:dyDescent="0.2">
      <c r="P71" s="9"/>
      <c r="AL71" s="7"/>
      <c r="AM71" s="4"/>
    </row>
    <row r="72" spans="3:39" ht="18" customHeight="1" x14ac:dyDescent="0.2">
      <c r="P72" s="9"/>
      <c r="AL72" s="7"/>
      <c r="AM72" s="4"/>
    </row>
    <row r="73" spans="3:39" ht="18" customHeight="1" x14ac:dyDescent="0.2">
      <c r="P73" s="9"/>
      <c r="AL73" s="7"/>
      <c r="AM73" s="4"/>
    </row>
    <row r="74" spans="3:39" ht="18" customHeight="1" x14ac:dyDescent="0.2">
      <c r="P74" s="9"/>
      <c r="AL74" s="7"/>
      <c r="AM74" s="4"/>
    </row>
    <row r="75" spans="3:39" ht="18" customHeight="1" x14ac:dyDescent="0.2">
      <c r="P75" s="9"/>
      <c r="AL75" s="7"/>
      <c r="AM75" s="4"/>
    </row>
    <row r="76" spans="3:39" ht="18" customHeight="1" x14ac:dyDescent="0.2">
      <c r="P76" s="9"/>
      <c r="AM76" s="4"/>
    </row>
    <row r="77" spans="3:39" ht="18" customHeight="1" x14ac:dyDescent="0.2">
      <c r="P77" s="9"/>
      <c r="AM77" s="4"/>
    </row>
    <row r="78" spans="3:39" ht="18" customHeight="1" x14ac:dyDescent="0.2">
      <c r="P78" s="9"/>
      <c r="AM78" s="4"/>
    </row>
    <row r="79" spans="3:39" ht="18" customHeight="1" x14ac:dyDescent="0.2">
      <c r="P79" s="9"/>
      <c r="AM79" s="4"/>
    </row>
    <row r="80" spans="3:39" ht="18" customHeight="1" x14ac:dyDescent="0.2">
      <c r="P80" s="9"/>
      <c r="AM80" s="4"/>
    </row>
    <row r="81" spans="16:39" ht="18" customHeight="1" x14ac:dyDescent="0.2">
      <c r="P81" s="9"/>
      <c r="AM81" s="4"/>
    </row>
    <row r="82" spans="16:39" ht="18" customHeight="1" x14ac:dyDescent="0.2">
      <c r="P82" s="9"/>
      <c r="AM82" s="4"/>
    </row>
    <row r="83" spans="16:39" ht="18" customHeight="1" x14ac:dyDescent="0.2">
      <c r="P83" s="9"/>
      <c r="AM83" s="4"/>
    </row>
    <row r="84" spans="16:39" ht="18" customHeight="1" x14ac:dyDescent="0.2">
      <c r="P84" s="9"/>
      <c r="AM84" s="4"/>
    </row>
    <row r="85" spans="16:39" ht="18" customHeight="1" x14ac:dyDescent="0.2">
      <c r="P85" s="9"/>
      <c r="AM85" s="4"/>
    </row>
    <row r="86" spans="16:39" ht="18" customHeight="1" x14ac:dyDescent="0.2">
      <c r="P86" s="9"/>
    </row>
    <row r="87" spans="16:39" ht="18" customHeight="1" x14ac:dyDescent="0.2">
      <c r="P87" s="9"/>
    </row>
    <row r="88" spans="16:39" ht="18" customHeight="1" x14ac:dyDescent="0.2">
      <c r="P88" s="9"/>
    </row>
    <row r="89" spans="16:39" ht="18" customHeight="1" x14ac:dyDescent="0.2">
      <c r="P89" s="9"/>
    </row>
    <row r="90" spans="16:39" ht="18" customHeight="1" x14ac:dyDescent="0.2">
      <c r="P90" s="9"/>
    </row>
    <row r="91" spans="16:39" ht="18" customHeight="1" x14ac:dyDescent="0.2">
      <c r="P91" s="9"/>
    </row>
    <row r="92" spans="16:39" ht="18" customHeight="1" x14ac:dyDescent="0.2">
      <c r="P92" s="9"/>
    </row>
    <row r="93" spans="16:39" ht="18" customHeight="1" x14ac:dyDescent="0.2">
      <c r="P93" s="9"/>
    </row>
    <row r="94" spans="16:39" ht="18" customHeight="1" x14ac:dyDescent="0.2">
      <c r="P94" s="9"/>
    </row>
    <row r="95" spans="16:39" ht="18" customHeight="1" x14ac:dyDescent="0.2">
      <c r="P95" s="9"/>
    </row>
    <row r="96" spans="16:39" ht="18" customHeight="1" x14ac:dyDescent="0.2">
      <c r="P96" s="9"/>
    </row>
    <row r="97" spans="16:16" ht="18" customHeight="1" x14ac:dyDescent="0.2">
      <c r="P97" s="9"/>
    </row>
    <row r="98" spans="16:16" ht="18" customHeight="1" x14ac:dyDescent="0.2">
      <c r="P98" s="9"/>
    </row>
    <row r="99" spans="16:16" ht="18" customHeight="1" x14ac:dyDescent="0.2">
      <c r="P99" s="9"/>
    </row>
    <row r="100" spans="16:16" ht="18" customHeight="1" x14ac:dyDescent="0.2">
      <c r="P100" s="9"/>
    </row>
    <row r="101" spans="16:16" ht="18" customHeight="1" x14ac:dyDescent="0.2">
      <c r="P101" s="9"/>
    </row>
    <row r="102" spans="16:16" ht="18" customHeight="1" x14ac:dyDescent="0.2">
      <c r="P102" s="9"/>
    </row>
    <row r="103" spans="16:16" ht="18" customHeight="1" x14ac:dyDescent="0.2">
      <c r="P103" s="9"/>
    </row>
    <row r="104" spans="16:16" ht="18" customHeight="1" x14ac:dyDescent="0.2">
      <c r="P104" s="9"/>
    </row>
    <row r="105" spans="16:16" ht="18" customHeight="1" x14ac:dyDescent="0.2">
      <c r="P105" s="9"/>
    </row>
    <row r="106" spans="16:16" ht="18" customHeight="1" x14ac:dyDescent="0.2">
      <c r="P106" s="9"/>
    </row>
    <row r="107" spans="16:16" ht="18" customHeight="1" x14ac:dyDescent="0.2">
      <c r="P107" s="9"/>
    </row>
    <row r="108" spans="16:16" ht="18" customHeight="1" x14ac:dyDescent="0.2">
      <c r="P108" s="9"/>
    </row>
    <row r="109" spans="16:16" ht="18" customHeight="1" x14ac:dyDescent="0.2">
      <c r="P109" s="9"/>
    </row>
    <row r="110" spans="16:16" ht="18" customHeight="1" x14ac:dyDescent="0.2">
      <c r="P110" s="9"/>
    </row>
    <row r="111" spans="16:16" ht="18" customHeight="1" x14ac:dyDescent="0.2">
      <c r="P111" s="9"/>
    </row>
    <row r="112" spans="16:16" ht="18" customHeight="1" x14ac:dyDescent="0.2">
      <c r="P112" s="9"/>
    </row>
    <row r="113" spans="16:16" ht="18" customHeight="1" x14ac:dyDescent="0.2">
      <c r="P113" s="9"/>
    </row>
    <row r="114" spans="16:16" ht="18" customHeight="1" x14ac:dyDescent="0.2">
      <c r="P114" s="9"/>
    </row>
    <row r="115" spans="16:16" ht="18" customHeight="1" x14ac:dyDescent="0.2">
      <c r="P115" s="9"/>
    </row>
    <row r="116" spans="16:16" ht="18" customHeight="1" x14ac:dyDescent="0.2">
      <c r="P116" s="9"/>
    </row>
    <row r="117" spans="16:16" ht="18" customHeight="1" x14ac:dyDescent="0.2">
      <c r="P117" s="9"/>
    </row>
    <row r="118" spans="16:16" ht="18" customHeight="1" x14ac:dyDescent="0.2">
      <c r="P118" s="9"/>
    </row>
    <row r="119" spans="16:16" ht="18" customHeight="1" x14ac:dyDescent="0.2">
      <c r="P119" s="9"/>
    </row>
    <row r="120" spans="16:16" ht="18" customHeight="1" x14ac:dyDescent="0.2">
      <c r="P120" s="9"/>
    </row>
    <row r="121" spans="16:16" ht="18" customHeight="1" x14ac:dyDescent="0.2">
      <c r="P121" s="9"/>
    </row>
    <row r="122" spans="16:16" ht="18" customHeight="1" x14ac:dyDescent="0.2">
      <c r="P122" s="9"/>
    </row>
    <row r="123" spans="16:16" ht="18" customHeight="1" x14ac:dyDescent="0.2">
      <c r="P123" s="9"/>
    </row>
    <row r="124" spans="16:16" ht="18" customHeight="1" x14ac:dyDescent="0.2">
      <c r="P124" s="9"/>
    </row>
    <row r="125" spans="16:16" ht="18" customHeight="1" x14ac:dyDescent="0.2">
      <c r="P125" s="9"/>
    </row>
    <row r="126" spans="16:16" ht="18" customHeight="1" x14ac:dyDescent="0.2">
      <c r="P126" s="9"/>
    </row>
    <row r="127" spans="16:16" ht="18" customHeight="1" x14ac:dyDescent="0.2">
      <c r="P127" s="9"/>
    </row>
    <row r="128" spans="16:16" ht="18" customHeight="1" x14ac:dyDescent="0.2">
      <c r="P128" s="9"/>
    </row>
    <row r="129" spans="16:16" ht="18" customHeight="1" x14ac:dyDescent="0.2">
      <c r="P129" s="9"/>
    </row>
    <row r="130" spans="16:16" ht="18" customHeight="1" x14ac:dyDescent="0.2">
      <c r="P130" s="9"/>
    </row>
    <row r="131" spans="16:16" ht="18" customHeight="1" x14ac:dyDescent="0.2">
      <c r="P131" s="9"/>
    </row>
    <row r="132" spans="16:16" ht="18" customHeight="1" x14ac:dyDescent="0.2">
      <c r="P132" s="9"/>
    </row>
    <row r="133" spans="16:16" ht="18" customHeight="1" x14ac:dyDescent="0.2">
      <c r="P133" s="9"/>
    </row>
    <row r="134" spans="16:16" ht="18" customHeight="1" x14ac:dyDescent="0.2">
      <c r="P134" s="9"/>
    </row>
    <row r="135" spans="16:16" ht="18" customHeight="1" x14ac:dyDescent="0.2">
      <c r="P135" s="9"/>
    </row>
    <row r="136" spans="16:16" ht="18" customHeight="1" x14ac:dyDescent="0.2">
      <c r="P136" s="9"/>
    </row>
    <row r="137" spans="16:16" ht="18" customHeight="1" x14ac:dyDescent="0.2">
      <c r="P137" s="9"/>
    </row>
    <row r="138" spans="16:16" ht="18" customHeight="1" x14ac:dyDescent="0.2">
      <c r="P138" s="9"/>
    </row>
    <row r="139" spans="16:16" ht="18" customHeight="1" x14ac:dyDescent="0.2">
      <c r="P139" s="9"/>
    </row>
    <row r="140" spans="16:16" ht="18" customHeight="1" x14ac:dyDescent="0.2">
      <c r="P140" s="9"/>
    </row>
    <row r="141" spans="16:16" ht="18" customHeight="1" x14ac:dyDescent="0.2">
      <c r="P141" s="9"/>
    </row>
    <row r="142" spans="16:16" ht="18" customHeight="1" x14ac:dyDescent="0.2">
      <c r="P142" s="9"/>
    </row>
    <row r="143" spans="16:16" ht="18" customHeight="1" x14ac:dyDescent="0.2">
      <c r="P143" s="9"/>
    </row>
    <row r="144" spans="16:16" ht="18" customHeight="1" x14ac:dyDescent="0.2">
      <c r="P144" s="9"/>
    </row>
    <row r="145" spans="16:16" ht="18" customHeight="1" x14ac:dyDescent="0.2">
      <c r="P145" s="9"/>
    </row>
    <row r="146" spans="16:16" ht="18" customHeight="1" x14ac:dyDescent="0.2">
      <c r="P146" s="9"/>
    </row>
    <row r="147" spans="16:16" ht="18" customHeight="1" x14ac:dyDescent="0.2">
      <c r="P147" s="9"/>
    </row>
    <row r="148" spans="16:16" ht="18" customHeight="1" x14ac:dyDescent="0.2">
      <c r="P148" s="9"/>
    </row>
    <row r="149" spans="16:16" ht="18" customHeight="1" x14ac:dyDescent="0.2">
      <c r="P149" s="9"/>
    </row>
    <row r="150" spans="16:16" ht="18" customHeight="1" x14ac:dyDescent="0.2">
      <c r="P150" s="9"/>
    </row>
  </sheetData>
  <mergeCells count="1">
    <mergeCell ref="A2:E2"/>
  </mergeCells>
  <phoneticPr fontId="12" type="noConversion"/>
  <hyperlinks>
    <hyperlink ref="AM6" r:id="rId1" display="schroeder@nobur.de"/>
    <hyperlink ref="AM7" r:id="rId2" display="mars@nobur.de"/>
    <hyperlink ref="AM8" r:id="rId3" display="müller@gmail.de"/>
    <hyperlink ref="AM9" r:id="rId4" display="schulze@gmail.com"/>
    <hyperlink ref="AM10" r:id="rId5" display="gül@gmx.de"/>
    <hyperlink ref="AM11" r:id="rId6" display="schmidt@gmx.de"/>
    <hyperlink ref="AM12" r:id="rId7" display="kuetuek@nobur.de"/>
    <hyperlink ref="AM13" r:id="rId8" display="weber@berlin.de"/>
    <hyperlink ref="AM14" r:id="rId9" display="meyer@berlin.de"/>
    <hyperlink ref="AM15" r:id="rId10" display="wagner@berlin.de"/>
    <hyperlink ref="AM16" r:id="rId11" display="schneider@berlin.de"/>
    <hyperlink ref="AM17" r:id="rId12" display="divari@nobur.de"/>
    <hyperlink ref="AM18" r:id="rId13" display="schulze@nobur.de"/>
    <hyperlink ref="AM19" r:id="rId14" display="hoffmann@nobur.de"/>
    <hyperlink ref="AM21" r:id="rId15" display="koch@berlin.de"/>
    <hyperlink ref="AM22" r:id="rId16" display="bauer@gmail.com"/>
    <hyperlink ref="AM23" r:id="rId17" display="horst@gmx.de"/>
    <hyperlink ref="AM24" r:id="rId18" display="strauß@berlin.de"/>
    <hyperlink ref="AM25" r:id="rId19" display="voss@berlin.de"/>
    <hyperlink ref="AM26" r:id="rId20" display="krüger@gmx.de"/>
    <hyperlink ref="AM27" r:id="rId21" display="vogt@gmail.com"/>
    <hyperlink ref="AM28" r:id="rId22" display="sahin@gmx.de"/>
    <hyperlink ref="AM29" r:id="rId23" display="richter@berlin.de"/>
    <hyperlink ref="AM30" r:id="rId24" display="klein@gmx.de"/>
    <hyperlink ref="AM31" r:id="rId25" display="wolf@gamil.com"/>
    <hyperlink ref="AM32" r:id="rId26" display="lange@gmx.de"/>
    <hyperlink ref="AM33" r:id="rId27" display="huber@gmail.de"/>
    <hyperlink ref="AM34" r:id="rId28" display="werner@gmx.de"/>
    <hyperlink ref="AM35" r:id="rId29" display="krause@berlin.de"/>
    <hyperlink ref="AM36" r:id="rId30" display="lehmann@gmx.de"/>
    <hyperlink ref="AM37" r:id="rId31" display="köhler@berlin.de"/>
    <hyperlink ref="AM40" r:id="rId32" display="fuchs@gmx.de"/>
    <hyperlink ref="AM41" r:id="rId33" display="peters@berlin.de"/>
    <hyperlink ref="AM42" r:id="rId34" display="lang@berlin.de"/>
    <hyperlink ref="AM43" r:id="rId35" display="kühn@gmail.de"/>
    <hyperlink ref="AM44" r:id="rId36" display="sauer@berlin.de"/>
    <hyperlink ref="AM45" r:id="rId37" display="graf@gmx.de"/>
    <hyperlink ref="AM46" r:id="rId38" display="tempo@gmx.com"/>
    <hyperlink ref="AM47" r:id="rId39" display="glate@gmail.com"/>
    <hyperlink ref="AM48" r:id="rId40" display="struppe@gmail.com"/>
    <hyperlink ref="AM49" r:id="rId41" display="porbst@berlin.de"/>
    <hyperlink ref="AM50" r:id="rId42" display="pfeiffer@gmail.com"/>
    <hyperlink ref="AM51" r:id="rId43" display="cicek@gmx.de"/>
    <hyperlink ref="AM52" r:id="rId44" display="jäckel@gmail.com"/>
    <hyperlink ref="AM53" r:id="rId45" display="bothe@berlin.de"/>
    <hyperlink ref="AM54" r:id="rId46" display="owald@berlin.de"/>
    <hyperlink ref="AM20" r:id="rId47" display="temperini@nobur.de"/>
    <hyperlink ref="AM39" r:id="rId48" display="fleischer@nobur.de"/>
    <hyperlink ref="AM38" r:id="rId49" display="köhler@berlin.de"/>
  </hyperlinks>
  <pageMargins left="0" right="0" top="0" bottom="0" header="0" footer="0"/>
  <pageSetup scale="10" fitToHeight="3" orientation="portrait" r:id="rId50"/>
  <headerFooter>
    <oddFooter>&amp;"Helvetica,Regular"&amp;11&amp;P</oddFooter>
  </headerFooter>
  <drawing r:id="rId51"/>
  <extLst>
    <ext xmlns:mx="http://schemas.microsoft.com/office/mac/excel/2008/main" uri="{64002731-A6B0-56B0-2670-7721B7C09600}">
      <mx:PLV Mode="0" OnePage="0" WScale="3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6"/>
  <sheetViews>
    <sheetView workbookViewId="0">
      <selection activeCell="I9" sqref="I9"/>
    </sheetView>
  </sheetViews>
  <sheetFormatPr baseColWidth="10" defaultRowHeight="15" x14ac:dyDescent="0.2"/>
  <cols>
    <col min="2" max="2" width="12.3984375" customWidth="1"/>
    <col min="3" max="3" width="19.19921875" customWidth="1"/>
    <col min="4" max="7" width="11" bestFit="1" customWidth="1"/>
  </cols>
  <sheetData>
    <row r="2" spans="1:14" ht="63.95" customHeight="1" x14ac:dyDescent="0.2">
      <c r="B2" s="106" t="s">
        <v>623</v>
      </c>
      <c r="C2" s="106"/>
      <c r="D2" s="106"/>
    </row>
    <row r="3" spans="1:14" ht="15.75" thickBot="1" x14ac:dyDescent="0.25"/>
    <row r="4" spans="1:14" ht="30" x14ac:dyDescent="0.2">
      <c r="A4" s="31" t="s">
        <v>632</v>
      </c>
      <c r="B4" s="41" t="s">
        <v>624</v>
      </c>
      <c r="C4" s="41" t="s">
        <v>625</v>
      </c>
      <c r="D4" s="41" t="s">
        <v>626</v>
      </c>
      <c r="E4" s="41" t="s">
        <v>627</v>
      </c>
      <c r="F4" s="41" t="s">
        <v>628</v>
      </c>
      <c r="G4" s="41" t="s">
        <v>629</v>
      </c>
      <c r="H4" s="41" t="s">
        <v>630</v>
      </c>
      <c r="I4" s="55" t="s">
        <v>636</v>
      </c>
    </row>
    <row r="5" spans="1:14" s="35" customFormat="1" ht="15.75" thickBot="1" x14ac:dyDescent="0.25">
      <c r="A5" s="31" t="s">
        <v>633</v>
      </c>
      <c r="B5" s="33">
        <v>0</v>
      </c>
      <c r="C5" s="33">
        <v>4</v>
      </c>
      <c r="D5" s="33" t="e">
        <f>COUNTIF(Personalübersicht!#REF!,30)</f>
        <v>#REF!</v>
      </c>
      <c r="E5" s="33" t="e">
        <f>COUNTIF(Personalübersicht!#REF!,40)</f>
        <v>#REF!</v>
      </c>
      <c r="F5" s="33">
        <v>18</v>
      </c>
      <c r="G5" s="33">
        <v>4</v>
      </c>
      <c r="H5" s="33">
        <v>1</v>
      </c>
      <c r="I5" s="34">
        <v>44</v>
      </c>
    </row>
    <row r="6" spans="1:14" ht="69.95" customHeight="1" x14ac:dyDescent="0.2">
      <c r="A6" s="31" t="s">
        <v>634</v>
      </c>
      <c r="B6" s="42" t="s">
        <v>679</v>
      </c>
      <c r="C6" s="42" t="s">
        <v>678</v>
      </c>
      <c r="D6" s="42"/>
      <c r="E6" s="42"/>
      <c r="F6" s="42"/>
      <c r="G6" s="42"/>
      <c r="H6" s="42"/>
      <c r="I6" s="114" t="s">
        <v>668</v>
      </c>
      <c r="J6" s="115"/>
      <c r="K6" s="115"/>
      <c r="L6" s="115"/>
      <c r="M6" s="32"/>
      <c r="N6" s="32"/>
    </row>
    <row r="7" spans="1:14" x14ac:dyDescent="0.2">
      <c r="A7" s="31" t="s">
        <v>635</v>
      </c>
      <c r="B7" s="50">
        <v>0</v>
      </c>
      <c r="C7" s="50">
        <f t="shared" ref="C7:H7" si="0">C5/$I$5</f>
        <v>9.0909090909090912E-2</v>
      </c>
      <c r="D7" s="50" t="e">
        <f t="shared" si="0"/>
        <v>#REF!</v>
      </c>
      <c r="E7" s="50" t="e">
        <f t="shared" si="0"/>
        <v>#REF!</v>
      </c>
      <c r="F7" s="50">
        <f t="shared" si="0"/>
        <v>0.40909090909090912</v>
      </c>
      <c r="G7" s="50">
        <f t="shared" si="0"/>
        <v>9.0909090909090912E-2</v>
      </c>
      <c r="H7" s="50">
        <f t="shared" si="0"/>
        <v>2.2727272727272728E-2</v>
      </c>
    </row>
    <row r="8" spans="1:14" s="35" customFormat="1" ht="30" x14ac:dyDescent="0.2">
      <c r="A8" s="48" t="s">
        <v>672</v>
      </c>
      <c r="B8" s="49">
        <v>0.02</v>
      </c>
      <c r="C8" s="49">
        <v>0.12</v>
      </c>
      <c r="D8" s="49">
        <v>0.14000000000000001</v>
      </c>
      <c r="E8" s="49">
        <v>0.25</v>
      </c>
      <c r="F8" s="49">
        <v>0.38</v>
      </c>
      <c r="G8" s="49">
        <v>0.08</v>
      </c>
      <c r="H8" s="49">
        <v>0</v>
      </c>
    </row>
    <row r="9" spans="1:14" ht="45" x14ac:dyDescent="0.2">
      <c r="A9" s="51" t="s">
        <v>673</v>
      </c>
      <c r="B9" s="42"/>
      <c r="C9" s="61">
        <v>0.19</v>
      </c>
      <c r="D9" s="61">
        <v>0.28999999999999998</v>
      </c>
      <c r="E9" s="61">
        <v>0.31</v>
      </c>
      <c r="F9" s="61">
        <v>0.21</v>
      </c>
      <c r="G9" s="42"/>
      <c r="H9" s="42"/>
    </row>
    <row r="13" spans="1:14" ht="36" customHeight="1" x14ac:dyDescent="0.2">
      <c r="A13" s="107" t="s">
        <v>653</v>
      </c>
      <c r="B13" s="107"/>
      <c r="C13" s="107"/>
      <c r="D13" s="107"/>
      <c r="E13" s="107"/>
      <c r="F13" s="107"/>
      <c r="G13" s="107"/>
      <c r="H13" s="107"/>
    </row>
    <row r="52" spans="1:10" x14ac:dyDescent="0.2">
      <c r="A52" s="2" t="s">
        <v>651</v>
      </c>
      <c r="B52" s="108" t="s">
        <v>652</v>
      </c>
      <c r="C52" s="109"/>
      <c r="D52" s="109"/>
    </row>
    <row r="54" spans="1:10" ht="17.100000000000001" customHeight="1" x14ac:dyDescent="0.2">
      <c r="A54" s="38" t="s">
        <v>677</v>
      </c>
    </row>
    <row r="55" spans="1:10" ht="30" x14ac:dyDescent="0.2">
      <c r="A55" s="110" t="s">
        <v>669</v>
      </c>
      <c r="B55" s="111"/>
      <c r="C55" s="53" t="s">
        <v>675</v>
      </c>
      <c r="D55" s="53" t="s">
        <v>626</v>
      </c>
      <c r="E55" s="53" t="s">
        <v>627</v>
      </c>
      <c r="F55" s="54" t="s">
        <v>676</v>
      </c>
      <c r="G55" s="52" t="s">
        <v>651</v>
      </c>
      <c r="H55" s="52"/>
      <c r="I55" s="52"/>
      <c r="J55" s="52"/>
    </row>
    <row r="56" spans="1:10" ht="23.1" customHeight="1" x14ac:dyDescent="0.2">
      <c r="A56" s="39"/>
      <c r="B56" s="40" t="s">
        <v>674</v>
      </c>
      <c r="C56" s="46">
        <v>0.19</v>
      </c>
      <c r="D56" s="46">
        <v>0.28999999999999998</v>
      </c>
      <c r="E56" s="46">
        <v>0.31</v>
      </c>
      <c r="F56" s="47">
        <v>0.21</v>
      </c>
      <c r="G56" s="112" t="s">
        <v>667</v>
      </c>
      <c r="H56" s="113"/>
      <c r="I56" s="113"/>
      <c r="J56" s="113"/>
    </row>
  </sheetData>
  <mergeCells count="6">
    <mergeCell ref="B2:D2"/>
    <mergeCell ref="A13:H13"/>
    <mergeCell ref="B52:D52"/>
    <mergeCell ref="A55:B55"/>
    <mergeCell ref="G56:J56"/>
    <mergeCell ref="I6:L6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workbookViewId="0">
      <selection activeCell="F15" sqref="F15"/>
    </sheetView>
  </sheetViews>
  <sheetFormatPr baseColWidth="10" defaultRowHeight="15" x14ac:dyDescent="0.2"/>
  <cols>
    <col min="1" max="1" width="14.5" customWidth="1"/>
    <col min="2" max="2" width="13.69921875" customWidth="1"/>
    <col min="5" max="5" width="11" bestFit="1" customWidth="1"/>
    <col min="6" max="6" width="14.3984375" customWidth="1"/>
  </cols>
  <sheetData>
    <row r="2" spans="1:6" ht="63.95" customHeight="1" x14ac:dyDescent="0.2">
      <c r="A2" s="106" t="s">
        <v>637</v>
      </c>
      <c r="B2" s="116"/>
      <c r="C2" s="116"/>
      <c r="D2" s="116"/>
    </row>
    <row r="3" spans="1:6" ht="51.95" customHeight="1" x14ac:dyDescent="0.2">
      <c r="A3" s="41" t="s">
        <v>6</v>
      </c>
      <c r="B3" s="41" t="s">
        <v>655</v>
      </c>
      <c r="C3" s="41" t="s">
        <v>656</v>
      </c>
      <c r="D3" s="41" t="s">
        <v>657</v>
      </c>
      <c r="E3" s="56" t="s">
        <v>635</v>
      </c>
      <c r="F3" s="58" t="s">
        <v>671</v>
      </c>
    </row>
    <row r="4" spans="1:6" ht="27.95" customHeight="1" x14ac:dyDescent="0.2">
      <c r="A4" s="27" t="s">
        <v>64</v>
      </c>
      <c r="B4" s="27" t="s">
        <v>63</v>
      </c>
      <c r="C4" s="27" t="s">
        <v>190</v>
      </c>
      <c r="D4" s="42">
        <v>12</v>
      </c>
      <c r="E4" s="57">
        <f t="shared" ref="E4:E12" si="0">(D4*100)/$D$14</f>
        <v>27.272727272727273</v>
      </c>
      <c r="F4" s="59"/>
    </row>
    <row r="5" spans="1:6" ht="27.95" customHeight="1" x14ac:dyDescent="0.2">
      <c r="A5" s="27"/>
      <c r="B5" s="27"/>
      <c r="C5" s="27" t="s">
        <v>100</v>
      </c>
      <c r="D5" s="42">
        <v>10</v>
      </c>
      <c r="E5" s="57">
        <f t="shared" si="0"/>
        <v>22.727272727272727</v>
      </c>
      <c r="F5" s="59"/>
    </row>
    <row r="6" spans="1:6" ht="27.95" customHeight="1" x14ac:dyDescent="0.2">
      <c r="A6" s="27"/>
      <c r="B6" s="27"/>
      <c r="C6" s="27" t="s">
        <v>272</v>
      </c>
      <c r="D6" s="42">
        <v>12</v>
      </c>
      <c r="E6" s="57">
        <f t="shared" si="0"/>
        <v>27.272727272727273</v>
      </c>
      <c r="F6" s="59"/>
    </row>
    <row r="7" spans="1:6" ht="27.95" customHeight="1" x14ac:dyDescent="0.2">
      <c r="A7" s="27" t="s">
        <v>641</v>
      </c>
      <c r="B7" s="27" t="s">
        <v>640</v>
      </c>
      <c r="C7" s="27" t="s">
        <v>612</v>
      </c>
      <c r="D7" s="42">
        <v>1</v>
      </c>
      <c r="E7" s="57">
        <f t="shared" si="0"/>
        <v>2.2727272727272729</v>
      </c>
      <c r="F7" s="59"/>
    </row>
    <row r="8" spans="1:6" ht="27.95" customHeight="1" x14ac:dyDescent="0.2">
      <c r="A8" s="27" t="s">
        <v>639</v>
      </c>
      <c r="B8" s="27" t="s">
        <v>638</v>
      </c>
      <c r="C8" s="27" t="s">
        <v>643</v>
      </c>
      <c r="D8" s="42">
        <v>3</v>
      </c>
      <c r="E8" s="57">
        <f t="shared" si="0"/>
        <v>6.8181818181818183</v>
      </c>
      <c r="F8" s="59"/>
    </row>
    <row r="9" spans="1:6" ht="27.95" customHeight="1" x14ac:dyDescent="0.2">
      <c r="A9" s="27" t="s">
        <v>654</v>
      </c>
      <c r="B9" s="27" t="s">
        <v>658</v>
      </c>
      <c r="C9" s="27" t="s">
        <v>190</v>
      </c>
      <c r="D9" s="42">
        <v>1</v>
      </c>
      <c r="E9" s="57">
        <f t="shared" si="0"/>
        <v>2.2727272727272729</v>
      </c>
      <c r="F9" s="59"/>
    </row>
    <row r="10" spans="1:6" ht="27.95" customHeight="1" x14ac:dyDescent="0.2">
      <c r="A10" s="27" t="s">
        <v>64</v>
      </c>
      <c r="B10" s="27" t="s">
        <v>659</v>
      </c>
      <c r="C10" s="27" t="s">
        <v>190</v>
      </c>
      <c r="D10" s="42">
        <v>3</v>
      </c>
      <c r="E10" s="57">
        <f t="shared" si="0"/>
        <v>6.8181818181818183</v>
      </c>
      <c r="F10" s="59"/>
    </row>
    <row r="11" spans="1:6" ht="27.95" customHeight="1" x14ac:dyDescent="0.2">
      <c r="A11" s="27" t="s">
        <v>620</v>
      </c>
      <c r="B11" s="27" t="s">
        <v>619</v>
      </c>
      <c r="C11" s="27" t="s">
        <v>190</v>
      </c>
      <c r="D11" s="42">
        <v>1</v>
      </c>
      <c r="E11" s="57">
        <f t="shared" si="0"/>
        <v>2.2727272727272729</v>
      </c>
      <c r="F11" s="59"/>
    </row>
    <row r="12" spans="1:6" ht="27.95" customHeight="1" x14ac:dyDescent="0.2">
      <c r="A12" s="27" t="s">
        <v>665</v>
      </c>
      <c r="B12" s="27" t="s">
        <v>664</v>
      </c>
      <c r="C12" s="27" t="s">
        <v>190</v>
      </c>
      <c r="D12" s="42">
        <v>1</v>
      </c>
      <c r="E12" s="57">
        <f t="shared" si="0"/>
        <v>2.2727272727272729</v>
      </c>
      <c r="F12" s="59"/>
    </row>
    <row r="13" spans="1:6" x14ac:dyDescent="0.2">
      <c r="D13" s="36"/>
      <c r="F13" s="59"/>
    </row>
    <row r="14" spans="1:6" ht="30" x14ac:dyDescent="0.2">
      <c r="C14" s="43" t="s">
        <v>670</v>
      </c>
      <c r="D14" s="44">
        <f>SUM(D4:D12)</f>
        <v>44</v>
      </c>
      <c r="E14" s="45">
        <f>SUM(E4:E12)</f>
        <v>99.999999999999972</v>
      </c>
      <c r="F14" s="60">
        <f>SUM(E7:E12)</f>
        <v>22.72727272727273</v>
      </c>
    </row>
    <row r="15" spans="1:6" x14ac:dyDescent="0.2">
      <c r="D15" s="36"/>
    </row>
    <row r="16" spans="1:6" x14ac:dyDescent="0.2">
      <c r="D16" s="36"/>
    </row>
    <row r="17" spans="4:4" x14ac:dyDescent="0.2">
      <c r="D17" s="36"/>
    </row>
    <row r="18" spans="4:4" x14ac:dyDescent="0.2">
      <c r="D18" s="36"/>
    </row>
    <row r="19" spans="4:4" x14ac:dyDescent="0.2">
      <c r="D19" s="36"/>
    </row>
    <row r="20" spans="4:4" x14ac:dyDescent="0.2">
      <c r="D20" s="36"/>
    </row>
    <row r="21" spans="4:4" x14ac:dyDescent="0.2">
      <c r="D21" s="36"/>
    </row>
    <row r="22" spans="4:4" x14ac:dyDescent="0.2">
      <c r="D22" s="36"/>
    </row>
    <row r="23" spans="4:4" x14ac:dyDescent="0.2">
      <c r="D23" s="36"/>
    </row>
  </sheetData>
  <mergeCells count="1">
    <mergeCell ref="A2:D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Personalübersicht</vt:lpstr>
      <vt:lpstr>Demographie</vt:lpstr>
      <vt:lpstr>Herkunft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Torsten Vetter</dc:creator>
  <cp:lastModifiedBy>torsten vetter</cp:lastModifiedBy>
  <cp:lastPrinted>2016-12-15T08:39:23Z</cp:lastPrinted>
  <dcterms:created xsi:type="dcterms:W3CDTF">2014-03-28T10:49:04Z</dcterms:created>
  <dcterms:modified xsi:type="dcterms:W3CDTF">2017-05-10T06:51:51Z</dcterms:modified>
</cp:coreProperties>
</file>