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Nachschreibtermin\"/>
    </mc:Choice>
  </mc:AlternateContent>
  <bookViews>
    <workbookView xWindow="360" yWindow="120" windowWidth="15195" windowHeight="12525" tabRatio="693"/>
  </bookViews>
  <sheets>
    <sheet name="Information" sheetId="14" r:id="rId1"/>
    <sheet name="NT IGS-G GTR W1" sheetId="12" r:id="rId2"/>
    <sheet name="NT IGS-G GTR W2" sheetId="13" r:id="rId3"/>
  </sheets>
  <definedNames>
    <definedName name="_xlnm.Print_Area" localSheetId="1">'NT IGS-G GTR W1'!$A$1:$AK$50</definedName>
  </definedNames>
  <calcPr calcId="152511"/>
</workbook>
</file>

<file path=xl/calcChain.xml><?xml version="1.0" encoding="utf-8"?>
<calcChain xmlns="http://schemas.openxmlformats.org/spreadsheetml/2006/main">
  <c r="T45" i="13" l="1"/>
  <c r="U45" i="13"/>
  <c r="AD45" i="12"/>
  <c r="AE45" i="12"/>
  <c r="T45" i="12"/>
  <c r="U45" i="12"/>
  <c r="AD44" i="12" l="1"/>
  <c r="AE44" i="12"/>
  <c r="T44" i="12"/>
  <c r="U44" i="12"/>
  <c r="T44" i="13"/>
  <c r="U44" i="13"/>
  <c r="L6" i="12" l="1"/>
  <c r="AG39" i="13" l="1"/>
  <c r="AG38" i="13"/>
  <c r="AG37" i="13"/>
  <c r="AG36" i="13"/>
  <c r="AG35" i="13"/>
  <c r="AG34" i="13"/>
  <c r="AG33" i="13"/>
  <c r="AG32" i="13"/>
  <c r="AG31" i="13"/>
  <c r="AG30" i="13"/>
  <c r="AG29" i="13"/>
  <c r="AG28" i="13"/>
  <c r="AG27" i="13"/>
  <c r="AG26" i="13"/>
  <c r="AG25" i="13"/>
  <c r="AG24" i="13"/>
  <c r="AG23" i="13"/>
  <c r="AG22" i="13"/>
  <c r="AG21" i="13"/>
  <c r="AG20" i="13"/>
  <c r="AG19" i="13"/>
  <c r="AG18" i="13"/>
  <c r="AG17" i="13"/>
  <c r="AG16" i="13"/>
  <c r="AG15" i="13"/>
  <c r="AG14" i="13"/>
  <c r="AG13" i="13"/>
  <c r="AG12" i="13"/>
  <c r="AG11" i="13"/>
  <c r="AG10" i="13"/>
  <c r="AG9" i="13"/>
  <c r="AG8" i="13"/>
  <c r="AG7" i="13"/>
  <c r="AG6" i="13"/>
  <c r="AG4" i="13"/>
  <c r="AF45" i="13"/>
  <c r="AE45" i="13"/>
  <c r="AF44" i="13"/>
  <c r="AE44" i="13"/>
  <c r="AJ46" i="13"/>
  <c r="AD45" i="13"/>
  <c r="AC45" i="13"/>
  <c r="AB45" i="13"/>
  <c r="AA45" i="13"/>
  <c r="Z45" i="13"/>
  <c r="Y45" i="13"/>
  <c r="X45" i="13"/>
  <c r="V45" i="13"/>
  <c r="S45" i="13"/>
  <c r="R45" i="13"/>
  <c r="Q45" i="13"/>
  <c r="P45" i="13"/>
  <c r="O45" i="13"/>
  <c r="N45" i="13"/>
  <c r="M45" i="13"/>
  <c r="K45" i="13"/>
  <c r="J45" i="13"/>
  <c r="I45" i="13"/>
  <c r="H45" i="13"/>
  <c r="G45" i="13"/>
  <c r="F45" i="13"/>
  <c r="E45" i="13"/>
  <c r="D45" i="13"/>
  <c r="C45" i="13"/>
  <c r="AH44" i="13"/>
  <c r="AG44" i="13"/>
  <c r="AD44" i="13"/>
  <c r="AC44" i="13"/>
  <c r="AB44" i="13"/>
  <c r="AA44" i="13"/>
  <c r="Z44" i="13"/>
  <c r="Y44" i="13"/>
  <c r="X44" i="13"/>
  <c r="W44" i="13"/>
  <c r="V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W39" i="13"/>
  <c r="L39" i="13"/>
  <c r="W38" i="13"/>
  <c r="L38" i="13"/>
  <c r="W37" i="13"/>
  <c r="L37" i="13"/>
  <c r="W36" i="13"/>
  <c r="L36" i="13"/>
  <c r="W35" i="13"/>
  <c r="L35" i="13"/>
  <c r="W34" i="13"/>
  <c r="L34" i="13"/>
  <c r="W33" i="13"/>
  <c r="L33" i="13"/>
  <c r="W32" i="13"/>
  <c r="L32" i="13"/>
  <c r="W31" i="13"/>
  <c r="L31" i="13"/>
  <c r="W30" i="13"/>
  <c r="L30" i="13"/>
  <c r="W29" i="13"/>
  <c r="L29" i="13"/>
  <c r="W28" i="13"/>
  <c r="L28" i="13"/>
  <c r="W27" i="13"/>
  <c r="L27" i="13"/>
  <c r="W26" i="13"/>
  <c r="L26" i="13"/>
  <c r="W25" i="13"/>
  <c r="L25" i="13"/>
  <c r="W24" i="13"/>
  <c r="L24" i="13"/>
  <c r="W23" i="13"/>
  <c r="L23" i="13"/>
  <c r="W22" i="13"/>
  <c r="L22" i="13"/>
  <c r="AH22" i="13" s="1"/>
  <c r="AI22" i="13" s="1"/>
  <c r="W21" i="13"/>
  <c r="L21" i="13"/>
  <c r="W20" i="13"/>
  <c r="L20" i="13"/>
  <c r="W19" i="13"/>
  <c r="L19" i="13"/>
  <c r="W18" i="13"/>
  <c r="L18" i="13"/>
  <c r="W17" i="13"/>
  <c r="L17" i="13"/>
  <c r="W16" i="13"/>
  <c r="L16" i="13"/>
  <c r="W15" i="13"/>
  <c r="L15" i="13"/>
  <c r="W14" i="13"/>
  <c r="L14" i="13"/>
  <c r="W13" i="13"/>
  <c r="L13" i="13"/>
  <c r="W12" i="13"/>
  <c r="L12" i="13"/>
  <c r="W11" i="13"/>
  <c r="L11" i="13"/>
  <c r="W10" i="13"/>
  <c r="L10" i="13"/>
  <c r="W9" i="13"/>
  <c r="L9" i="13"/>
  <c r="W8" i="13"/>
  <c r="L8" i="13"/>
  <c r="W7" i="13"/>
  <c r="L7" i="13"/>
  <c r="W6" i="13"/>
  <c r="L6" i="13"/>
  <c r="W4" i="13"/>
  <c r="L4" i="13"/>
  <c r="W39" i="12"/>
  <c r="W38" i="12"/>
  <c r="W37" i="12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W19" i="12"/>
  <c r="W18" i="12"/>
  <c r="W17" i="12"/>
  <c r="W16" i="12"/>
  <c r="W15" i="12"/>
  <c r="W14" i="12"/>
  <c r="W13" i="12"/>
  <c r="W12" i="12"/>
  <c r="W11" i="12"/>
  <c r="W10" i="12"/>
  <c r="W9" i="12"/>
  <c r="W8" i="12"/>
  <c r="W7" i="12"/>
  <c r="W6" i="12"/>
  <c r="W4" i="12"/>
  <c r="V45" i="12"/>
  <c r="S45" i="12"/>
  <c r="V44" i="12"/>
  <c r="S44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4" i="12"/>
  <c r="AH17" i="13" l="1"/>
  <c r="AI17" i="13" s="1"/>
  <c r="AH31" i="13"/>
  <c r="AI31" i="13" s="1"/>
  <c r="AH33" i="13"/>
  <c r="AI33" i="13" s="1"/>
  <c r="AH35" i="13"/>
  <c r="AI35" i="13" s="1"/>
  <c r="AH10" i="13"/>
  <c r="AI10" i="13" s="1"/>
  <c r="AH9" i="13"/>
  <c r="AI9" i="13" s="1"/>
  <c r="AH30" i="13"/>
  <c r="AI30" i="13" s="1"/>
  <c r="AH14" i="13"/>
  <c r="AI14" i="13" s="1"/>
  <c r="AH4" i="13"/>
  <c r="AH15" i="13"/>
  <c r="AI15" i="13" s="1"/>
  <c r="AH18" i="13"/>
  <c r="AI18" i="13" s="1"/>
  <c r="AH26" i="13"/>
  <c r="AI26" i="13" s="1"/>
  <c r="AH34" i="13"/>
  <c r="AI34" i="13" s="1"/>
  <c r="AH25" i="13"/>
  <c r="AI25" i="13" s="1"/>
  <c r="AH19" i="13"/>
  <c r="AI19" i="13" s="1"/>
  <c r="L45" i="13"/>
  <c r="AH11" i="13"/>
  <c r="AI11" i="13" s="1"/>
  <c r="AH23" i="13"/>
  <c r="AI23" i="13" s="1"/>
  <c r="AH13" i="13"/>
  <c r="AI13" i="13" s="1"/>
  <c r="AH21" i="13"/>
  <c r="AI21" i="13" s="1"/>
  <c r="AH29" i="13"/>
  <c r="AI29" i="13" s="1"/>
  <c r="AH37" i="13"/>
  <c r="AI37" i="13" s="1"/>
  <c r="AH39" i="13"/>
  <c r="AI39" i="13" s="1"/>
  <c r="W45" i="13"/>
  <c r="AH7" i="13"/>
  <c r="AI7" i="13" s="1"/>
  <c r="AH27" i="13"/>
  <c r="AI27" i="13" s="1"/>
  <c r="AH6" i="13"/>
  <c r="AI6" i="13" s="1"/>
  <c r="AH8" i="13"/>
  <c r="AI8" i="13" s="1"/>
  <c r="AH16" i="13"/>
  <c r="AI16" i="13" s="1"/>
  <c r="AH24" i="13"/>
  <c r="AI24" i="13" s="1"/>
  <c r="AH32" i="13"/>
  <c r="AI32" i="13" s="1"/>
  <c r="AH38" i="13"/>
  <c r="AI38" i="13" s="1"/>
  <c r="AH12" i="13"/>
  <c r="AI12" i="13" s="1"/>
  <c r="AH20" i="13"/>
  <c r="AI20" i="13" s="1"/>
  <c r="AH28" i="13"/>
  <c r="AI28" i="13" s="1"/>
  <c r="AH36" i="13"/>
  <c r="AI36" i="13" s="1"/>
  <c r="AG45" i="13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H45" i="13" l="1"/>
  <c r="J49" i="13"/>
  <c r="E49" i="13"/>
  <c r="H49" i="13"/>
  <c r="D49" i="13"/>
  <c r="G49" i="13"/>
  <c r="C49" i="13"/>
  <c r="F49" i="13"/>
  <c r="AJ46" i="12" l="1"/>
  <c r="AF45" i="12"/>
  <c r="AC45" i="12"/>
  <c r="AB45" i="12"/>
  <c r="AA45" i="12"/>
  <c r="Z45" i="12"/>
  <c r="Y45" i="12"/>
  <c r="X45" i="12"/>
  <c r="R45" i="12"/>
  <c r="Q45" i="12"/>
  <c r="P45" i="12"/>
  <c r="O45" i="12"/>
  <c r="N45" i="12"/>
  <c r="M45" i="12"/>
  <c r="K45" i="12"/>
  <c r="J45" i="12"/>
  <c r="I45" i="12"/>
  <c r="H45" i="12"/>
  <c r="G45" i="12"/>
  <c r="F45" i="12"/>
  <c r="E45" i="12"/>
  <c r="D45" i="12"/>
  <c r="C45" i="12"/>
  <c r="AH44" i="12"/>
  <c r="AG44" i="12"/>
  <c r="AF44" i="12"/>
  <c r="AC44" i="12"/>
  <c r="AB44" i="12"/>
  <c r="AA44" i="12"/>
  <c r="Z44" i="12"/>
  <c r="Y44" i="12"/>
  <c r="X44" i="12"/>
  <c r="W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C44" i="12"/>
  <c r="AH39" i="12"/>
  <c r="AI39" i="12" s="1"/>
  <c r="AH38" i="12"/>
  <c r="AI38" i="12" s="1"/>
  <c r="AH37" i="12"/>
  <c r="AI37" i="12" s="1"/>
  <c r="AH36" i="12"/>
  <c r="AI36" i="12" s="1"/>
  <c r="AH35" i="12"/>
  <c r="AI35" i="12" s="1"/>
  <c r="AH34" i="12"/>
  <c r="AI34" i="12" s="1"/>
  <c r="AH33" i="12"/>
  <c r="AI33" i="12" s="1"/>
  <c r="AH32" i="12"/>
  <c r="AI32" i="12" s="1"/>
  <c r="AH31" i="12"/>
  <c r="AI31" i="12" s="1"/>
  <c r="AH30" i="12"/>
  <c r="AI30" i="12" s="1"/>
  <c r="AH29" i="12"/>
  <c r="AI29" i="12" s="1"/>
  <c r="AH28" i="12"/>
  <c r="AI28" i="12" s="1"/>
  <c r="AH27" i="12"/>
  <c r="AI27" i="12" s="1"/>
  <c r="AH26" i="12"/>
  <c r="AI26" i="12" s="1"/>
  <c r="AH25" i="12"/>
  <c r="AI25" i="12" s="1"/>
  <c r="AH24" i="12"/>
  <c r="AI24" i="12" s="1"/>
  <c r="AH23" i="12"/>
  <c r="AI23" i="12" s="1"/>
  <c r="AH22" i="12"/>
  <c r="AI22" i="12" s="1"/>
  <c r="AH21" i="12"/>
  <c r="AI21" i="12" s="1"/>
  <c r="AH20" i="12"/>
  <c r="AI20" i="12" s="1"/>
  <c r="AH19" i="12"/>
  <c r="AI19" i="12" s="1"/>
  <c r="AH18" i="12"/>
  <c r="AI18" i="12" s="1"/>
  <c r="AH17" i="12"/>
  <c r="AI17" i="12" s="1"/>
  <c r="AH16" i="12"/>
  <c r="AI16" i="12" s="1"/>
  <c r="AH15" i="12"/>
  <c r="AI15" i="12" s="1"/>
  <c r="AH14" i="12"/>
  <c r="AI14" i="12" s="1"/>
  <c r="AH13" i="12"/>
  <c r="AI13" i="12" s="1"/>
  <c r="AH12" i="12"/>
  <c r="AI12" i="12" s="1"/>
  <c r="AH11" i="12"/>
  <c r="AI11" i="12" s="1"/>
  <c r="AH10" i="12"/>
  <c r="AI10" i="12" s="1"/>
  <c r="AH9" i="12"/>
  <c r="AI9" i="12" s="1"/>
  <c r="AH8" i="12"/>
  <c r="AI8" i="12" s="1"/>
  <c r="AH7" i="12"/>
  <c r="AI7" i="12" s="1"/>
  <c r="AG45" i="12"/>
  <c r="L45" i="12"/>
  <c r="AG4" i="12"/>
  <c r="AH4" i="12" s="1"/>
  <c r="W45" i="12" l="1"/>
  <c r="AH6" i="12"/>
  <c r="AH45" i="12" s="1"/>
  <c r="AI6" i="12" l="1"/>
  <c r="D49" i="12" s="1"/>
  <c r="H49" i="12" l="1"/>
  <c r="C49" i="12"/>
  <c r="G49" i="12"/>
  <c r="J49" i="12"/>
  <c r="E49" i="12"/>
  <c r="F49" i="12"/>
</calcChain>
</file>

<file path=xl/sharedStrings.xml><?xml version="1.0" encoding="utf-8"?>
<sst xmlns="http://schemas.openxmlformats.org/spreadsheetml/2006/main" count="102" uniqueCount="51">
  <si>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</si>
  <si>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</si>
  <si>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</si>
  <si>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</si>
  <si>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</si>
  <si>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</si>
  <si>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</si>
  <si>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</si>
  <si>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</si>
  <si>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</si>
  <si>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</si>
  <si>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</si>
  <si>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</si>
  <si>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</si>
  <si>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</si>
  <si>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</si>
  <si>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</si>
  <si>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</si>
  <si>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</si>
  <si>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</si>
  <si>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</si>
  <si>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</si>
  <si>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</si>
  <si>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</si>
  <si>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</si>
  <si>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1h</t>
  </si>
  <si>
    <t>2c</t>
  </si>
  <si>
    <t>2d</t>
  </si>
  <si>
    <t>2e</t>
  </si>
  <si>
    <t>2f</t>
  </si>
  <si>
    <t>3f</t>
  </si>
  <si>
    <t>3g</t>
  </si>
  <si>
    <t>IGS G-Kurs</t>
  </si>
  <si>
    <t>Durch-schnitt</t>
  </si>
  <si>
    <t>Durchschnitt</t>
  </si>
  <si>
    <t>1i</t>
  </si>
  <si>
    <t>GTR</t>
  </si>
  <si>
    <t>2g</t>
  </si>
  <si>
    <t>2h</t>
  </si>
  <si>
    <t>2i</t>
  </si>
  <si>
    <t>2j</t>
  </si>
  <si>
    <t>3h</t>
  </si>
  <si>
    <t>3i</t>
  </si>
  <si>
    <t>ABA 2020</t>
  </si>
  <si>
    <t>Nachschreibtermin mit Wahlteil 1 - Stochastik</t>
  </si>
  <si>
    <t>Nachschreibtermin mit Wahlteil 2 - Körper</t>
  </si>
  <si>
    <t>Ergebnisse für ABA 2020 Nachschreibtermin IGS G-Kurs GTR W1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</si>
  <si>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</si>
  <si>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</si>
  <si>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</si>
  <si>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Ergebnisse für ABA 2020 Nachschreibtermin IGS G-Kurs GTR 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</si>
</sst>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top" wrapText="1"/>
    </xf>
    <xf numFmtId="0" fontId="0" fillId="3" borderId="32" xfId="0" applyFill="1" applyBorder="1" applyAlignment="1" applyProtection="1">
      <alignment horizontal="center"/>
    </xf>
    <xf numFmtId="0" fontId="3" fillId="2" borderId="6" xfId="0" applyFont="1" applyFill="1" applyBorder="1" applyProtection="1"/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47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48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8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49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9" width="5.5703125" style="24" customWidth="1"/>
    <col min="10" max="10" width="7.28515625" style="24" customWidth="1"/>
    <col min="11" max="11" width="5.5703125" style="24" customWidth="1"/>
    <col min="12" max="12" width="7.7109375" style="24" customWidth="1"/>
    <col min="13" max="22" width="5.5703125" style="24" customWidth="1"/>
    <col min="23" max="23" width="6.7109375" style="24" customWidth="1"/>
    <col min="24" max="32" width="5.5703125" style="24" customWidth="1"/>
    <col min="33" max="33" width="6.7109375" style="24" customWidth="1"/>
    <col min="34" max="34" width="9.28515625" style="24" customWidth="1"/>
    <col min="35" max="35" width="7.85546875" style="24" customWidth="1"/>
    <col min="36" max="36" width="12.5703125" style="24" customWidth="1"/>
    <col min="37" max="37" width="1.85546875" style="24" customWidth="1"/>
    <col min="38" max="38" width="9.5703125" style="24" hidden="1"/>
    <col min="39" max="39" width="10.7109375" style="24" hidden="1"/>
    <col min="40" max="40" width="6.7109375" style="24" hidden="1"/>
    <col min="41" max="41" width="4" style="24" hidden="1"/>
    <col min="42" max="42" width="2" style="24" hidden="1"/>
    <col min="43" max="43" width="4" style="24" hidden="1"/>
    <col min="44" max="44" width="2" style="24" hidden="1"/>
    <col min="45" max="45" width="4" style="24" hidden="1"/>
    <col min="46" max="46" width="2" style="24" hidden="1"/>
    <col min="47" max="47" width="4" style="24" hidden="1"/>
    <col min="48" max="48" width="2" style="24" hidden="1"/>
    <col min="49" max="49" width="4" style="24" hidden="1"/>
    <col min="50" max="50" width="2" style="24" hidden="1"/>
    <col min="51" max="51" width="4" style="24" hidden="1"/>
    <col min="52" max="52" width="2" style="24" hidden="1"/>
    <col min="53" max="53" width="4" style="24" hidden="1"/>
    <col min="54" max="54" width="2" style="24" hidden="1"/>
    <col min="55" max="55" width="4" style="24" hidden="1"/>
    <col min="56" max="56" width="2" style="24" hidden="1"/>
    <col min="57" max="57" width="4" style="24" hidden="1"/>
    <col min="58" max="58" width="2" style="24" hidden="1"/>
    <col min="59" max="59" width="4.140625" style="24" hidden="1"/>
    <col min="60" max="69" width="3.5703125" style="24" hidden="1"/>
    <col min="70" max="16383" width="11.42578125" style="24" hidden="1"/>
    <col min="16384" max="16384" width="18.42578125" style="24" hidden="1"/>
  </cols>
  <sheetData>
    <row r="1" spans="1:59" s="18" customFormat="1" ht="16.5" thickTop="1" x14ac:dyDescent="0.25">
      <c r="A1" s="11"/>
      <c r="B1" s="12" t="s">
        <v>4</v>
      </c>
      <c r="C1" s="13" t="s">
        <v>36</v>
      </c>
      <c r="D1" s="12"/>
      <c r="E1" s="12"/>
      <c r="F1" s="12"/>
      <c r="G1" s="12" t="s">
        <v>44</v>
      </c>
      <c r="H1" s="12"/>
      <c r="I1" s="14"/>
      <c r="J1" s="14"/>
      <c r="K1" s="14"/>
      <c r="L1" s="14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5"/>
      <c r="AJ1" s="16"/>
      <c r="AK1" s="17"/>
    </row>
    <row r="2" spans="1:59" ht="16.5" thickBot="1" x14ac:dyDescent="0.3">
      <c r="A2" s="19"/>
      <c r="B2" s="81" t="s">
        <v>43</v>
      </c>
      <c r="C2" s="20" t="s">
        <v>32</v>
      </c>
      <c r="D2" s="21"/>
      <c r="E2" s="22"/>
      <c r="F2" s="22"/>
      <c r="G2" s="22"/>
      <c r="H2" s="22"/>
      <c r="I2" s="22"/>
      <c r="J2" s="22"/>
      <c r="K2" s="22"/>
      <c r="L2" s="22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3"/>
    </row>
    <row r="3" spans="1:59" ht="13.5" thickTop="1" x14ac:dyDescent="0.2">
      <c r="A3" s="25"/>
      <c r="B3" s="26"/>
      <c r="C3" s="27" t="s">
        <v>0</v>
      </c>
      <c r="D3" s="27" t="s">
        <v>1</v>
      </c>
      <c r="E3" s="27" t="s">
        <v>14</v>
      </c>
      <c r="F3" s="27" t="s">
        <v>15</v>
      </c>
      <c r="G3" s="27" t="s">
        <v>16</v>
      </c>
      <c r="H3" s="27" t="s">
        <v>23</v>
      </c>
      <c r="I3" s="27" t="s">
        <v>24</v>
      </c>
      <c r="J3" s="27" t="s">
        <v>25</v>
      </c>
      <c r="K3" s="27" t="s">
        <v>35</v>
      </c>
      <c r="L3" s="28" t="s">
        <v>17</v>
      </c>
      <c r="M3" s="27" t="s">
        <v>11</v>
      </c>
      <c r="N3" s="27" t="s">
        <v>12</v>
      </c>
      <c r="O3" s="27" t="s">
        <v>26</v>
      </c>
      <c r="P3" s="27" t="s">
        <v>27</v>
      </c>
      <c r="Q3" s="27" t="s">
        <v>28</v>
      </c>
      <c r="R3" s="27" t="s">
        <v>29</v>
      </c>
      <c r="S3" s="27" t="s">
        <v>37</v>
      </c>
      <c r="T3" s="27" t="s">
        <v>38</v>
      </c>
      <c r="U3" s="27" t="s">
        <v>39</v>
      </c>
      <c r="V3" s="27" t="s">
        <v>40</v>
      </c>
      <c r="W3" s="28" t="s">
        <v>17</v>
      </c>
      <c r="X3" s="27" t="s">
        <v>6</v>
      </c>
      <c r="Y3" s="27" t="s">
        <v>7</v>
      </c>
      <c r="Z3" s="27" t="s">
        <v>20</v>
      </c>
      <c r="AA3" s="27" t="s">
        <v>21</v>
      </c>
      <c r="AB3" s="27" t="s">
        <v>22</v>
      </c>
      <c r="AC3" s="27" t="s">
        <v>30</v>
      </c>
      <c r="AD3" s="27" t="s">
        <v>31</v>
      </c>
      <c r="AE3" s="27" t="s">
        <v>41</v>
      </c>
      <c r="AF3" s="27" t="s">
        <v>42</v>
      </c>
      <c r="AG3" s="28" t="s">
        <v>17</v>
      </c>
      <c r="AH3" s="29" t="s">
        <v>10</v>
      </c>
      <c r="AI3" s="30"/>
      <c r="AJ3" s="82" t="s">
        <v>18</v>
      </c>
      <c r="AK3" s="17"/>
      <c r="AL3" s="17"/>
    </row>
    <row r="4" spans="1:59" ht="25.5" x14ac:dyDescent="0.2">
      <c r="A4" s="31"/>
      <c r="B4" s="32" t="s">
        <v>3</v>
      </c>
      <c r="C4" s="33">
        <v>1</v>
      </c>
      <c r="D4" s="33">
        <v>2</v>
      </c>
      <c r="E4" s="33">
        <v>2</v>
      </c>
      <c r="F4" s="33">
        <v>2</v>
      </c>
      <c r="G4" s="33">
        <v>4</v>
      </c>
      <c r="H4" s="33">
        <v>2</v>
      </c>
      <c r="I4" s="33">
        <v>2</v>
      </c>
      <c r="J4" s="33">
        <v>2</v>
      </c>
      <c r="K4" s="33">
        <v>3</v>
      </c>
      <c r="L4" s="34">
        <f>SUM(C4:K4)</f>
        <v>20</v>
      </c>
      <c r="M4" s="33">
        <v>1</v>
      </c>
      <c r="N4" s="33">
        <v>1</v>
      </c>
      <c r="O4" s="33">
        <v>2</v>
      </c>
      <c r="P4" s="33">
        <v>2</v>
      </c>
      <c r="Q4" s="33">
        <v>3</v>
      </c>
      <c r="R4" s="33">
        <v>2</v>
      </c>
      <c r="S4" s="33">
        <v>2</v>
      </c>
      <c r="T4" s="33">
        <v>2</v>
      </c>
      <c r="U4" s="33">
        <v>3</v>
      </c>
      <c r="V4" s="33">
        <v>2</v>
      </c>
      <c r="W4" s="34">
        <f>SUM(M4:V4)</f>
        <v>20</v>
      </c>
      <c r="X4" s="33">
        <v>3</v>
      </c>
      <c r="Y4" s="33">
        <v>1</v>
      </c>
      <c r="Z4" s="33">
        <v>2</v>
      </c>
      <c r="AA4" s="33">
        <v>2</v>
      </c>
      <c r="AB4" s="33">
        <v>4</v>
      </c>
      <c r="AC4" s="33">
        <v>2</v>
      </c>
      <c r="AD4" s="70">
        <v>2</v>
      </c>
      <c r="AE4" s="70">
        <v>2</v>
      </c>
      <c r="AF4" s="70">
        <v>2</v>
      </c>
      <c r="AG4" s="35">
        <f>SUM(X4:AF4)</f>
        <v>20</v>
      </c>
      <c r="AH4" s="35">
        <f>SUM(L4+W4+AG4)</f>
        <v>60</v>
      </c>
      <c r="AI4" s="36" t="s">
        <v>8</v>
      </c>
      <c r="AJ4" s="83"/>
      <c r="AK4" s="17"/>
      <c r="AL4" s="17"/>
    </row>
    <row r="5" spans="1:59" s="39" customFormat="1" x14ac:dyDescent="0.2">
      <c r="A5" s="37" t="s">
        <v>5</v>
      </c>
      <c r="B5" s="33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7"/>
      <c r="AI5" s="29"/>
      <c r="AJ5" s="84"/>
      <c r="AK5" s="38"/>
      <c r="AL5" s="39">
        <v>0</v>
      </c>
    </row>
    <row r="6" spans="1:59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40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2"/>
      <c r="W6" s="6" t="str">
        <f>IF(COUNTBLANK(M6:V6)=0,SUM(M6:V6)," ")</f>
        <v xml:space="preserve"> </v>
      </c>
      <c r="X6" s="2"/>
      <c r="Y6" s="2"/>
      <c r="Z6" s="2"/>
      <c r="AA6" s="2"/>
      <c r="AB6" s="2"/>
      <c r="AC6" s="2"/>
      <c r="AD6" s="2"/>
      <c r="AE6" s="2"/>
      <c r="AF6" s="2"/>
      <c r="AG6" s="8" t="str">
        <f t="shared" ref="AG6:AG39" si="1">IF(COUNTBLANK(X6:AF6)=0,SUM(X6:AF6)," ")</f>
        <v xml:space="preserve"> </v>
      </c>
      <c r="AH6" s="41" t="str">
        <f t="shared" ref="AH6:AH39" si="2">IF(COUNTBLANK(C6:AG6)=0,SUM(L6+W6+AG6)," ")</f>
        <v xml:space="preserve"> </v>
      </c>
      <c r="AI6" s="42" t="str">
        <f>IF(AH6&lt;12,6,(IF(AH6&lt;30,5,(IF(AH6&lt;37.5,4,(IF(AH6&lt;45,3,(IF(AH6&lt;52.5,2,(IF(AH6&lt;=60,1," ")))))))))))</f>
        <v xml:space="preserve"> </v>
      </c>
      <c r="AJ6" s="9"/>
      <c r="AK6" s="39"/>
      <c r="AL6" s="43">
        <v>0.5</v>
      </c>
      <c r="AM6" s="44">
        <v>1</v>
      </c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</row>
    <row r="7" spans="1:59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40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2"/>
      <c r="W7" s="6" t="str">
        <f t="shared" ref="W7:W39" si="3">IF(COUNTBLANK(M7:V7)=0,SUM(M7:V7)," ")</f>
        <v xml:space="preserve"> </v>
      </c>
      <c r="X7" s="2"/>
      <c r="Y7" s="2"/>
      <c r="Z7" s="2"/>
      <c r="AA7" s="2"/>
      <c r="AB7" s="2"/>
      <c r="AC7" s="2"/>
      <c r="AD7" s="2"/>
      <c r="AE7" s="2"/>
      <c r="AF7" s="2"/>
      <c r="AG7" s="8" t="str">
        <f t="shared" si="1"/>
        <v xml:space="preserve"> </v>
      </c>
      <c r="AH7" s="41" t="str">
        <f t="shared" si="2"/>
        <v xml:space="preserve"> </v>
      </c>
      <c r="AI7" s="42" t="str">
        <f t="shared" ref="AI7:AI39" si="4">IF(AH7&lt;12,6,(IF(AH7&lt;30,5,(IF(AH7&lt;37.5,4,(IF(AH7&lt;45,3,(IF(AH7&lt;52.5,2,(IF(AH7&lt;=60,1," ")))))))))))</f>
        <v xml:space="preserve"> </v>
      </c>
      <c r="AJ7" s="9"/>
      <c r="AK7" s="39"/>
      <c r="AL7" s="39">
        <v>1</v>
      </c>
      <c r="AM7" s="44">
        <v>2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</row>
    <row r="8" spans="1:59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40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2"/>
      <c r="W8" s="6" t="str">
        <f t="shared" si="3"/>
        <v xml:space="preserve"> </v>
      </c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1"/>
        <v xml:space="preserve"> </v>
      </c>
      <c r="AH8" s="41" t="str">
        <f t="shared" si="2"/>
        <v xml:space="preserve"> </v>
      </c>
      <c r="AI8" s="42" t="str">
        <f t="shared" si="4"/>
        <v xml:space="preserve"> </v>
      </c>
      <c r="AJ8" s="9"/>
      <c r="AK8" s="39"/>
      <c r="AL8" s="39">
        <v>1.5</v>
      </c>
      <c r="AM8" s="44">
        <v>3</v>
      </c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</row>
    <row r="9" spans="1:59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40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2"/>
      <c r="W9" s="6" t="str">
        <f t="shared" si="3"/>
        <v xml:space="preserve"> </v>
      </c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1"/>
        <v xml:space="preserve"> </v>
      </c>
      <c r="AH9" s="41" t="str">
        <f t="shared" si="2"/>
        <v xml:space="preserve"> </v>
      </c>
      <c r="AI9" s="42" t="str">
        <f t="shared" si="4"/>
        <v xml:space="preserve"> </v>
      </c>
      <c r="AJ9" s="9"/>
      <c r="AK9" s="39"/>
      <c r="AL9" s="39">
        <v>2</v>
      </c>
      <c r="AM9" s="45">
        <v>4</v>
      </c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</row>
    <row r="10" spans="1:59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40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6" t="str">
        <f t="shared" si="3"/>
        <v xml:space="preserve"> </v>
      </c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1"/>
        <v xml:space="preserve"> </v>
      </c>
      <c r="AH10" s="41" t="str">
        <f t="shared" si="2"/>
        <v xml:space="preserve"> </v>
      </c>
      <c r="AI10" s="42" t="str">
        <f t="shared" si="4"/>
        <v xml:space="preserve"> </v>
      </c>
      <c r="AJ10" s="9"/>
      <c r="AK10" s="39"/>
      <c r="AL10" s="46">
        <v>2.5</v>
      </c>
      <c r="AM10" s="45">
        <v>5</v>
      </c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5"/>
      <c r="BG10" s="45"/>
    </row>
    <row r="11" spans="1:59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40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6" t="str">
        <f t="shared" si="3"/>
        <v xml:space="preserve"> </v>
      </c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1"/>
        <v xml:space="preserve"> </v>
      </c>
      <c r="AH11" s="41" t="str">
        <f t="shared" si="2"/>
        <v xml:space="preserve"> </v>
      </c>
      <c r="AI11" s="42" t="str">
        <f t="shared" si="4"/>
        <v xml:space="preserve"> </v>
      </c>
      <c r="AJ11" s="9"/>
      <c r="AK11" s="39"/>
      <c r="AL11" s="39">
        <v>3</v>
      </c>
      <c r="AM11" s="45">
        <v>6</v>
      </c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</row>
    <row r="12" spans="1:59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40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6" t="str">
        <f t="shared" si="3"/>
        <v xml:space="preserve"> </v>
      </c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1"/>
        <v xml:space="preserve"> </v>
      </c>
      <c r="AH12" s="41" t="str">
        <f t="shared" si="2"/>
        <v xml:space="preserve"> </v>
      </c>
      <c r="AI12" s="42" t="str">
        <f t="shared" si="4"/>
        <v xml:space="preserve"> </v>
      </c>
      <c r="AJ12" s="9"/>
      <c r="AK12" s="39"/>
      <c r="AL12" s="39">
        <v>3.5</v>
      </c>
    </row>
    <row r="13" spans="1:59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40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6" t="str">
        <f t="shared" si="3"/>
        <v xml:space="preserve"> </v>
      </c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1"/>
        <v xml:space="preserve"> </v>
      </c>
      <c r="AH13" s="41" t="str">
        <f t="shared" si="2"/>
        <v xml:space="preserve"> </v>
      </c>
      <c r="AI13" s="42" t="str">
        <f t="shared" si="4"/>
        <v xml:space="preserve"> </v>
      </c>
      <c r="AJ13" s="9"/>
      <c r="AK13" s="39"/>
      <c r="AL13" s="39">
        <v>4</v>
      </c>
    </row>
    <row r="14" spans="1:59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40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6" t="str">
        <f t="shared" si="3"/>
        <v xml:space="preserve"> </v>
      </c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1"/>
        <v xml:space="preserve"> </v>
      </c>
      <c r="AH14" s="41" t="str">
        <f t="shared" si="2"/>
        <v xml:space="preserve"> </v>
      </c>
      <c r="AI14" s="42" t="str">
        <f t="shared" si="4"/>
        <v xml:space="preserve"> </v>
      </c>
      <c r="AJ14" s="9"/>
      <c r="AK14" s="39"/>
      <c r="AL14" s="39">
        <v>4.5</v>
      </c>
    </row>
    <row r="15" spans="1:59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40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6" t="str">
        <f t="shared" si="3"/>
        <v xml:space="preserve"> </v>
      </c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1"/>
        <v xml:space="preserve"> </v>
      </c>
      <c r="AH15" s="41" t="str">
        <f t="shared" si="2"/>
        <v xml:space="preserve"> </v>
      </c>
      <c r="AI15" s="42" t="str">
        <f t="shared" si="4"/>
        <v xml:space="preserve"> </v>
      </c>
      <c r="AJ15" s="9"/>
      <c r="AK15" s="39"/>
      <c r="AL15" s="39">
        <v>5</v>
      </c>
    </row>
    <row r="16" spans="1:59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40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6" t="str">
        <f t="shared" si="3"/>
        <v xml:space="preserve"> </v>
      </c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1"/>
        <v xml:space="preserve"> </v>
      </c>
      <c r="AH16" s="41" t="str">
        <f t="shared" si="2"/>
        <v xml:space="preserve"> </v>
      </c>
      <c r="AI16" s="42" t="str">
        <f t="shared" si="4"/>
        <v xml:space="preserve"> </v>
      </c>
      <c r="AJ16" s="9"/>
      <c r="AK16" s="39"/>
      <c r="AL16" s="39">
        <v>5.5</v>
      </c>
    </row>
    <row r="17" spans="1:38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40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6" t="str">
        <f t="shared" si="3"/>
        <v xml:space="preserve"> </v>
      </c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1"/>
        <v xml:space="preserve"> </v>
      </c>
      <c r="AH17" s="41" t="str">
        <f t="shared" si="2"/>
        <v xml:space="preserve"> </v>
      </c>
      <c r="AI17" s="42" t="str">
        <f t="shared" si="4"/>
        <v xml:space="preserve"> </v>
      </c>
      <c r="AJ17" s="9"/>
      <c r="AK17" s="39"/>
      <c r="AL17" s="39">
        <v>6</v>
      </c>
    </row>
    <row r="18" spans="1:38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40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6" t="str">
        <f t="shared" si="3"/>
        <v xml:space="preserve"> </v>
      </c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1"/>
        <v xml:space="preserve"> </v>
      </c>
      <c r="AH18" s="41" t="str">
        <f t="shared" si="2"/>
        <v xml:space="preserve"> </v>
      </c>
      <c r="AI18" s="42" t="str">
        <f t="shared" si="4"/>
        <v xml:space="preserve"> </v>
      </c>
      <c r="AJ18" s="9"/>
      <c r="AK18" s="39"/>
      <c r="AL18" s="39">
        <v>6.5</v>
      </c>
    </row>
    <row r="19" spans="1:38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40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6" t="str">
        <f t="shared" si="3"/>
        <v xml:space="preserve"> </v>
      </c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1"/>
        <v xml:space="preserve"> </v>
      </c>
      <c r="AH19" s="41" t="str">
        <f t="shared" si="2"/>
        <v xml:space="preserve"> </v>
      </c>
      <c r="AI19" s="42" t="str">
        <f t="shared" si="4"/>
        <v xml:space="preserve"> </v>
      </c>
      <c r="AJ19" s="9"/>
      <c r="AK19" s="39"/>
      <c r="AL19" s="39">
        <v>7</v>
      </c>
    </row>
    <row r="20" spans="1:38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40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6" t="str">
        <f t="shared" si="3"/>
        <v xml:space="preserve"> </v>
      </c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1"/>
        <v xml:space="preserve"> </v>
      </c>
      <c r="AH20" s="41" t="str">
        <f t="shared" si="2"/>
        <v xml:space="preserve"> </v>
      </c>
      <c r="AI20" s="42" t="str">
        <f t="shared" si="4"/>
        <v xml:space="preserve"> </v>
      </c>
      <c r="AJ20" s="9"/>
      <c r="AK20" s="39"/>
      <c r="AL20" s="39">
        <v>7.5</v>
      </c>
    </row>
    <row r="21" spans="1:38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40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6" t="str">
        <f t="shared" si="3"/>
        <v xml:space="preserve"> </v>
      </c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1"/>
        <v xml:space="preserve"> </v>
      </c>
      <c r="AH21" s="41" t="str">
        <f t="shared" si="2"/>
        <v xml:space="preserve"> </v>
      </c>
      <c r="AI21" s="42" t="str">
        <f t="shared" si="4"/>
        <v xml:space="preserve"> </v>
      </c>
      <c r="AJ21" s="9"/>
      <c r="AK21" s="39"/>
      <c r="AL21" s="39">
        <v>8</v>
      </c>
    </row>
    <row r="22" spans="1:38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40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6" t="str">
        <f t="shared" si="3"/>
        <v xml:space="preserve"> </v>
      </c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1"/>
        <v xml:space="preserve"> </v>
      </c>
      <c r="AH22" s="41" t="str">
        <f t="shared" si="2"/>
        <v xml:space="preserve"> </v>
      </c>
      <c r="AI22" s="42" t="str">
        <f t="shared" si="4"/>
        <v xml:space="preserve"> </v>
      </c>
      <c r="AJ22" s="9"/>
      <c r="AK22" s="39"/>
      <c r="AL22" s="39">
        <v>8.5</v>
      </c>
    </row>
    <row r="23" spans="1:38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40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6" t="str">
        <f t="shared" si="3"/>
        <v xml:space="preserve"> </v>
      </c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1"/>
        <v xml:space="preserve"> </v>
      </c>
      <c r="AH23" s="41" t="str">
        <f t="shared" si="2"/>
        <v xml:space="preserve"> </v>
      </c>
      <c r="AI23" s="42" t="str">
        <f t="shared" si="4"/>
        <v xml:space="preserve"> </v>
      </c>
      <c r="AJ23" s="9"/>
      <c r="AK23" s="39"/>
      <c r="AL23" s="39">
        <v>9</v>
      </c>
    </row>
    <row r="24" spans="1:38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40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6" t="str">
        <f t="shared" si="3"/>
        <v xml:space="preserve"> </v>
      </c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1"/>
        <v xml:space="preserve"> </v>
      </c>
      <c r="AH24" s="41" t="str">
        <f t="shared" si="2"/>
        <v xml:space="preserve"> </v>
      </c>
      <c r="AI24" s="42" t="str">
        <f t="shared" si="4"/>
        <v xml:space="preserve"> </v>
      </c>
      <c r="AJ24" s="9"/>
      <c r="AK24" s="39"/>
      <c r="AL24" s="39">
        <v>9.5</v>
      </c>
    </row>
    <row r="25" spans="1:38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40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6" t="str">
        <f t="shared" si="3"/>
        <v xml:space="preserve"> </v>
      </c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1"/>
        <v xml:space="preserve"> </v>
      </c>
      <c r="AH25" s="41" t="str">
        <f t="shared" si="2"/>
        <v xml:space="preserve"> </v>
      </c>
      <c r="AI25" s="42" t="str">
        <f t="shared" si="4"/>
        <v xml:space="preserve"> </v>
      </c>
      <c r="AJ25" s="9"/>
      <c r="AK25" s="39"/>
      <c r="AL25" s="39">
        <v>10</v>
      </c>
    </row>
    <row r="26" spans="1:38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40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6" t="str">
        <f t="shared" si="3"/>
        <v xml:space="preserve"> </v>
      </c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1"/>
        <v xml:space="preserve"> </v>
      </c>
      <c r="AH26" s="41" t="str">
        <f t="shared" si="2"/>
        <v xml:space="preserve"> </v>
      </c>
      <c r="AI26" s="42" t="str">
        <f t="shared" si="4"/>
        <v xml:space="preserve"> </v>
      </c>
      <c r="AJ26" s="9"/>
      <c r="AK26" s="39"/>
      <c r="AL26" s="39">
        <v>10.5</v>
      </c>
    </row>
    <row r="27" spans="1:38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40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6" t="str">
        <f t="shared" si="3"/>
        <v xml:space="preserve"> </v>
      </c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1"/>
        <v xml:space="preserve"> </v>
      </c>
      <c r="AH27" s="41" t="str">
        <f t="shared" si="2"/>
        <v xml:space="preserve"> </v>
      </c>
      <c r="AI27" s="42" t="str">
        <f t="shared" si="4"/>
        <v xml:space="preserve"> </v>
      </c>
      <c r="AJ27" s="9"/>
      <c r="AK27" s="39"/>
      <c r="AL27" s="39">
        <v>11</v>
      </c>
    </row>
    <row r="28" spans="1:38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40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6" t="str">
        <f t="shared" si="3"/>
        <v xml:space="preserve"> </v>
      </c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1"/>
        <v xml:space="preserve"> </v>
      </c>
      <c r="AH28" s="41" t="str">
        <f t="shared" si="2"/>
        <v xml:space="preserve"> </v>
      </c>
      <c r="AI28" s="42" t="str">
        <f t="shared" si="4"/>
        <v xml:space="preserve"> </v>
      </c>
      <c r="AJ28" s="9"/>
      <c r="AK28" s="39"/>
      <c r="AL28" s="39">
        <v>11.5</v>
      </c>
    </row>
    <row r="29" spans="1:38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40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6" t="str">
        <f t="shared" si="3"/>
        <v xml:space="preserve"> </v>
      </c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1"/>
        <v xml:space="preserve"> </v>
      </c>
      <c r="AH29" s="41" t="str">
        <f t="shared" si="2"/>
        <v xml:space="preserve"> </v>
      </c>
      <c r="AI29" s="42" t="str">
        <f t="shared" si="4"/>
        <v xml:space="preserve"> </v>
      </c>
      <c r="AJ29" s="9"/>
      <c r="AK29" s="39"/>
      <c r="AL29" s="39">
        <v>12</v>
      </c>
    </row>
    <row r="30" spans="1:38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40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6" t="str">
        <f t="shared" si="3"/>
        <v xml:space="preserve"> </v>
      </c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1"/>
        <v xml:space="preserve"> </v>
      </c>
      <c r="AH30" s="41" t="str">
        <f t="shared" si="2"/>
        <v xml:space="preserve"> </v>
      </c>
      <c r="AI30" s="42" t="str">
        <f t="shared" si="4"/>
        <v xml:space="preserve"> </v>
      </c>
      <c r="AJ30" s="9"/>
      <c r="AK30" s="39"/>
      <c r="AL30" s="39">
        <v>12.5</v>
      </c>
    </row>
    <row r="31" spans="1:38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40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6" t="str">
        <f t="shared" si="3"/>
        <v xml:space="preserve"> </v>
      </c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1"/>
        <v xml:space="preserve"> </v>
      </c>
      <c r="AH31" s="41" t="str">
        <f t="shared" si="2"/>
        <v xml:space="preserve"> </v>
      </c>
      <c r="AI31" s="42" t="str">
        <f t="shared" si="4"/>
        <v xml:space="preserve"> </v>
      </c>
      <c r="AJ31" s="9"/>
      <c r="AK31" s="39"/>
      <c r="AL31" s="39">
        <v>13</v>
      </c>
    </row>
    <row r="32" spans="1:38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40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6" t="str">
        <f t="shared" si="3"/>
        <v xml:space="preserve"> </v>
      </c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1"/>
        <v xml:space="preserve"> </v>
      </c>
      <c r="AH32" s="41" t="str">
        <f t="shared" si="2"/>
        <v xml:space="preserve"> </v>
      </c>
      <c r="AI32" s="42" t="str">
        <f t="shared" si="4"/>
        <v xml:space="preserve"> </v>
      </c>
      <c r="AJ32" s="9"/>
      <c r="AK32" s="39"/>
      <c r="AL32" s="39">
        <v>13.5</v>
      </c>
    </row>
    <row r="33" spans="1:40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40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6" t="str">
        <f t="shared" si="3"/>
        <v xml:space="preserve"> </v>
      </c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1"/>
        <v xml:space="preserve"> </v>
      </c>
      <c r="AH33" s="41" t="str">
        <f t="shared" si="2"/>
        <v xml:space="preserve"> </v>
      </c>
      <c r="AI33" s="42" t="str">
        <f t="shared" si="4"/>
        <v xml:space="preserve"> </v>
      </c>
      <c r="AJ33" s="9"/>
      <c r="AK33" s="39"/>
      <c r="AL33" s="39">
        <v>14</v>
      </c>
    </row>
    <row r="34" spans="1:40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40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6" t="str">
        <f t="shared" si="3"/>
        <v xml:space="preserve"> </v>
      </c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1"/>
        <v xml:space="preserve"> </v>
      </c>
      <c r="AH34" s="41" t="str">
        <f t="shared" si="2"/>
        <v xml:space="preserve"> </v>
      </c>
      <c r="AI34" s="42" t="str">
        <f t="shared" si="4"/>
        <v xml:space="preserve"> </v>
      </c>
      <c r="AJ34" s="9"/>
      <c r="AK34" s="39"/>
      <c r="AL34" s="39">
        <v>14.5</v>
      </c>
    </row>
    <row r="35" spans="1:40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40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6" t="str">
        <f t="shared" si="3"/>
        <v xml:space="preserve"> </v>
      </c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1"/>
        <v xml:space="preserve"> </v>
      </c>
      <c r="AH35" s="41" t="str">
        <f t="shared" si="2"/>
        <v xml:space="preserve"> </v>
      </c>
      <c r="AI35" s="42" t="str">
        <f t="shared" si="4"/>
        <v xml:space="preserve"> </v>
      </c>
      <c r="AJ35" s="9"/>
      <c r="AK35" s="39"/>
      <c r="AL35" s="39">
        <v>15</v>
      </c>
    </row>
    <row r="36" spans="1:40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40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6" t="str">
        <f t="shared" si="3"/>
        <v xml:space="preserve"> </v>
      </c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1"/>
        <v xml:space="preserve"> </v>
      </c>
      <c r="AH36" s="41" t="str">
        <f t="shared" si="2"/>
        <v xml:space="preserve"> </v>
      </c>
      <c r="AI36" s="42" t="str">
        <f t="shared" si="4"/>
        <v xml:space="preserve"> </v>
      </c>
      <c r="AJ36" s="9"/>
      <c r="AK36" s="39"/>
      <c r="AL36" s="39"/>
    </row>
    <row r="37" spans="1:40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40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6" t="str">
        <f t="shared" si="3"/>
        <v xml:space="preserve"> </v>
      </c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1"/>
        <v xml:space="preserve"> </v>
      </c>
      <c r="AH37" s="41" t="str">
        <f t="shared" si="2"/>
        <v xml:space="preserve"> </v>
      </c>
      <c r="AI37" s="42" t="str">
        <f t="shared" si="4"/>
        <v xml:space="preserve"> </v>
      </c>
      <c r="AJ37" s="9"/>
      <c r="AK37" s="39"/>
      <c r="AL37" s="39"/>
    </row>
    <row r="38" spans="1:40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40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6" t="str">
        <f t="shared" si="3"/>
        <v xml:space="preserve"> </v>
      </c>
      <c r="X38" s="2"/>
      <c r="Y38" s="2"/>
      <c r="Z38" s="2"/>
      <c r="AA38" s="2"/>
      <c r="AB38" s="2"/>
      <c r="AC38" s="2"/>
      <c r="AD38" s="2"/>
      <c r="AE38" s="2"/>
      <c r="AF38" s="2"/>
      <c r="AG38" s="6" t="str">
        <f t="shared" si="1"/>
        <v xml:space="preserve"> </v>
      </c>
      <c r="AH38" s="40" t="str">
        <f t="shared" si="2"/>
        <v xml:space="preserve"> </v>
      </c>
      <c r="AI38" s="42" t="str">
        <f t="shared" si="4"/>
        <v xml:space="preserve"> </v>
      </c>
      <c r="AJ38" s="9"/>
      <c r="AK38" s="39"/>
      <c r="AL38" s="39"/>
    </row>
    <row r="39" spans="1:40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8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7" t="str">
        <f t="shared" si="3"/>
        <v xml:space="preserve"> </v>
      </c>
      <c r="X39" s="5"/>
      <c r="Y39" s="5"/>
      <c r="Z39" s="5"/>
      <c r="AA39" s="5"/>
      <c r="AB39" s="5"/>
      <c r="AC39" s="5"/>
      <c r="AD39" s="5"/>
      <c r="AE39" s="5"/>
      <c r="AF39" s="5"/>
      <c r="AG39" s="80" t="str">
        <f t="shared" si="1"/>
        <v xml:space="preserve"> </v>
      </c>
      <c r="AH39" s="48" t="str">
        <f t="shared" si="2"/>
        <v xml:space="preserve"> </v>
      </c>
      <c r="AI39" s="42" t="str">
        <f t="shared" si="4"/>
        <v xml:space="preserve"> </v>
      </c>
      <c r="AJ39" s="10"/>
      <c r="AK39" s="39"/>
      <c r="AL39" s="39"/>
    </row>
    <row r="40" spans="1:40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2"/>
      <c r="AJ40" s="52"/>
      <c r="AK40" s="49"/>
    </row>
    <row r="41" spans="1:40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5"/>
      <c r="AK41" s="49"/>
    </row>
    <row r="42" spans="1:40" s="18" customFormat="1" ht="15.75" x14ac:dyDescent="0.2">
      <c r="B42" s="88" t="s">
        <v>46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90"/>
    </row>
    <row r="43" spans="1:40" s="18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8"/>
      <c r="AJ43" s="59"/>
    </row>
    <row r="44" spans="1:40" ht="13.5" thickBot="1" x14ac:dyDescent="0.25">
      <c r="A44" s="38"/>
      <c r="B44" s="60"/>
      <c r="C44" s="33" t="str">
        <f>C3</f>
        <v>1a</v>
      </c>
      <c r="D44" s="33" t="str">
        <f t="shared" ref="D44:AF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si="5"/>
        <v>1f</v>
      </c>
      <c r="I44" s="33" t="str">
        <f t="shared" si="5"/>
        <v>1g</v>
      </c>
      <c r="J44" s="33" t="str">
        <f t="shared" si="5"/>
        <v>1h</v>
      </c>
      <c r="K44" s="33" t="str">
        <f t="shared" si="5"/>
        <v>1i</v>
      </c>
      <c r="L44" s="33" t="str">
        <f t="shared" si="5"/>
        <v>∑</v>
      </c>
      <c r="M44" s="33" t="str">
        <f t="shared" si="5"/>
        <v>2a</v>
      </c>
      <c r="N44" s="33" t="str">
        <f t="shared" si="5"/>
        <v>2b</v>
      </c>
      <c r="O44" s="33" t="str">
        <f t="shared" si="5"/>
        <v>2c</v>
      </c>
      <c r="P44" s="33" t="str">
        <f t="shared" si="5"/>
        <v>2d</v>
      </c>
      <c r="Q44" s="33" t="str">
        <f t="shared" si="5"/>
        <v>2e</v>
      </c>
      <c r="R44" s="33" t="str">
        <f t="shared" si="5"/>
        <v>2f</v>
      </c>
      <c r="S44" s="33" t="str">
        <f t="shared" ref="S44:V44" si="6">S3</f>
        <v>2g</v>
      </c>
      <c r="T44" s="33" t="str">
        <f t="shared" si="6"/>
        <v>2h</v>
      </c>
      <c r="U44" s="33" t="str">
        <f t="shared" si="6"/>
        <v>2i</v>
      </c>
      <c r="V44" s="33" t="str">
        <f t="shared" si="6"/>
        <v>2j</v>
      </c>
      <c r="W44" s="33" t="str">
        <f t="shared" si="5"/>
        <v>∑</v>
      </c>
      <c r="X44" s="33" t="str">
        <f t="shared" si="5"/>
        <v>3a</v>
      </c>
      <c r="Y44" s="33" t="str">
        <f t="shared" si="5"/>
        <v>3b</v>
      </c>
      <c r="Z44" s="33" t="str">
        <f t="shared" si="5"/>
        <v>3c</v>
      </c>
      <c r="AA44" s="33" t="str">
        <f t="shared" si="5"/>
        <v>3d</v>
      </c>
      <c r="AB44" s="33" t="str">
        <f t="shared" si="5"/>
        <v>3e</v>
      </c>
      <c r="AC44" s="33" t="str">
        <f t="shared" si="5"/>
        <v>3f</v>
      </c>
      <c r="AD44" s="33" t="str">
        <f t="shared" si="5"/>
        <v>3g</v>
      </c>
      <c r="AE44" s="33" t="str">
        <f t="shared" si="5"/>
        <v>3h</v>
      </c>
      <c r="AF44" s="33" t="str">
        <f t="shared" si="5"/>
        <v>3i</v>
      </c>
      <c r="AG44" s="61" t="str">
        <f>AG3</f>
        <v>∑</v>
      </c>
      <c r="AH44" s="62" t="str">
        <f>AH3</f>
        <v>Summe</v>
      </c>
      <c r="AI44" s="58"/>
      <c r="AJ44" s="63" t="s">
        <v>34</v>
      </c>
    </row>
    <row r="45" spans="1:40" ht="26.25" thickBot="1" x14ac:dyDescent="0.25">
      <c r="A45" s="17"/>
      <c r="B45" s="64" t="s">
        <v>2</v>
      </c>
      <c r="C45" s="65" t="str">
        <f t="shared" ref="C45:AF45" si="7">IF(COUNT(C6:C39)=0," ",ROUND(SUM(C6:C39)/COUNT(C6:C39),2))</f>
        <v xml:space="preserve"> </v>
      </c>
      <c r="D45" s="65" t="str">
        <f t="shared" si="7"/>
        <v xml:space="preserve"> </v>
      </c>
      <c r="E45" s="65" t="str">
        <f t="shared" si="7"/>
        <v xml:space="preserve"> </v>
      </c>
      <c r="F45" s="65" t="str">
        <f t="shared" si="7"/>
        <v xml:space="preserve"> </v>
      </c>
      <c r="G45" s="65" t="str">
        <f t="shared" si="7"/>
        <v xml:space="preserve"> </v>
      </c>
      <c r="H45" s="65" t="str">
        <f t="shared" si="7"/>
        <v xml:space="preserve"> </v>
      </c>
      <c r="I45" s="65" t="str">
        <f t="shared" si="7"/>
        <v xml:space="preserve"> </v>
      </c>
      <c r="J45" s="65" t="str">
        <f t="shared" si="7"/>
        <v xml:space="preserve"> </v>
      </c>
      <c r="K45" s="65" t="str">
        <f t="shared" si="7"/>
        <v xml:space="preserve"> </v>
      </c>
      <c r="L45" s="65" t="str">
        <f t="shared" si="7"/>
        <v xml:space="preserve"> </v>
      </c>
      <c r="M45" s="65" t="str">
        <f t="shared" si="7"/>
        <v xml:space="preserve"> </v>
      </c>
      <c r="N45" s="65" t="str">
        <f t="shared" si="7"/>
        <v xml:space="preserve"> </v>
      </c>
      <c r="O45" s="65" t="str">
        <f t="shared" si="7"/>
        <v xml:space="preserve"> </v>
      </c>
      <c r="P45" s="65" t="str">
        <f t="shared" si="7"/>
        <v xml:space="preserve"> </v>
      </c>
      <c r="Q45" s="65" t="str">
        <f t="shared" si="7"/>
        <v xml:space="preserve"> </v>
      </c>
      <c r="R45" s="65" t="str">
        <f t="shared" si="7"/>
        <v xml:space="preserve"> </v>
      </c>
      <c r="S45" s="65" t="str">
        <f t="shared" ref="S45:V45" si="8">IF(COUNT(S6:S39)=0," ",ROUND(SUM(S6:S39)/COUNT(S6:S39),2))</f>
        <v xml:space="preserve"> </v>
      </c>
      <c r="T45" s="65" t="str">
        <f t="shared" si="8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7"/>
        <v xml:space="preserve"> </v>
      </c>
      <c r="X45" s="65" t="str">
        <f t="shared" si="7"/>
        <v xml:space="preserve"> </v>
      </c>
      <c r="Y45" s="65" t="str">
        <f t="shared" si="7"/>
        <v xml:space="preserve"> </v>
      </c>
      <c r="Z45" s="65" t="str">
        <f>IF(COUNT(Z6:Z39)=0," ",ROUND(SUM(Z6:Z39)/COUNT(Z6:Z39),2))</f>
        <v xml:space="preserve"> </v>
      </c>
      <c r="AA45" s="65" t="str">
        <f>IF(COUNT(AA6:AA39)=0," ",ROUND(SUM(AA6:AA39)/COUNT(AA6:AA39),2))</f>
        <v xml:space="preserve"> </v>
      </c>
      <c r="AB45" s="65" t="str">
        <f t="shared" si="7"/>
        <v xml:space="preserve"> </v>
      </c>
      <c r="AC45" s="65" t="str">
        <f t="shared" si="7"/>
        <v xml:space="preserve"> </v>
      </c>
      <c r="AD45" s="65" t="str">
        <f t="shared" si="7"/>
        <v xml:space="preserve"> </v>
      </c>
      <c r="AE45" s="65" t="str">
        <f t="shared" si="7"/>
        <v xml:space="preserve"> </v>
      </c>
      <c r="AF45" s="65" t="str">
        <f t="shared" si="7"/>
        <v xml:space="preserve"> </v>
      </c>
      <c r="AG45" s="66" t="str">
        <f t="shared" ref="AG45:AH45" si="9">IF(COUNT(AG6:AG39)=0," ",ROUND(SUM(AG6:AG39)/COUNT(AG6:AG39),2))</f>
        <v xml:space="preserve"> </v>
      </c>
      <c r="AH45" s="66" t="str">
        <f t="shared" si="9"/>
        <v xml:space="preserve"> </v>
      </c>
      <c r="AI45" s="58"/>
      <c r="AJ45" s="67" t="s">
        <v>18</v>
      </c>
    </row>
    <row r="46" spans="1:40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58"/>
      <c r="AJ46" s="69" t="str">
        <f>IF(COUNT(AJ6:AJ39)=0," ",ROUND((SUM(AJ6:AJ39)/COUNT(AJ6:AJ39)),2))</f>
        <v xml:space="preserve"> </v>
      </c>
    </row>
    <row r="47" spans="1:40" x14ac:dyDescent="0.2">
      <c r="B47" s="60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58"/>
      <c r="AJ47" s="59"/>
    </row>
    <row r="48" spans="1:40" ht="27.75" customHeight="1" thickBot="1" x14ac:dyDescent="0.25">
      <c r="B48" s="64" t="s">
        <v>19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2" t="s">
        <v>33</v>
      </c>
      <c r="K48" s="79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68"/>
      <c r="AI48" s="68"/>
      <c r="AJ48" s="73"/>
      <c r="AL48" s="68"/>
      <c r="AM48" s="58"/>
      <c r="AN48" s="58"/>
    </row>
    <row r="49" spans="2:40" ht="13.5" thickBot="1" x14ac:dyDescent="0.25">
      <c r="B49" s="74"/>
      <c r="C49" s="75" t="str">
        <f>IF(COUNT(AI6:AI39)=0," ",COUNTIF($AI$6:$AI$39,1))</f>
        <v xml:space="preserve"> </v>
      </c>
      <c r="D49" s="76" t="str">
        <f>IF(COUNT(AI6:AI39)=0," ",COUNTIF($AI$6:$AI$39,2))</f>
        <v xml:space="preserve"> </v>
      </c>
      <c r="E49" s="76" t="str">
        <f>IF(COUNT(AI6:AI39)=0," ",COUNTIF($AI$6:$AI$39,3))</f>
        <v xml:space="preserve"> </v>
      </c>
      <c r="F49" s="76" t="str">
        <f>IF(COUNT(AI6:AI39)=0," ",COUNTIF($AI$6:$AI$39,4))</f>
        <v xml:space="preserve"> </v>
      </c>
      <c r="G49" s="76" t="str">
        <f>IF(COUNT(AI6:AI39)=0," ",COUNTIF($AI$6:$AI$39,5))</f>
        <v xml:space="preserve"> </v>
      </c>
      <c r="H49" s="77" t="str">
        <f>IF(COUNT(AI6:AI39)=0," ",COUNTIF($AI$6:$AI$39,6))</f>
        <v xml:space="preserve"> </v>
      </c>
      <c r="I49" s="71"/>
      <c r="J49" s="77" t="str">
        <f>IF(COUNT(AI6:AI39)=0," ",ROUND((SUM(AI6:AI39)/COUNT(AI6:AI39)),2))</f>
        <v xml:space="preserve"> </v>
      </c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68"/>
      <c r="AC49" s="71"/>
      <c r="AD49" s="71"/>
      <c r="AE49" s="71"/>
      <c r="AF49" s="71"/>
      <c r="AG49" s="71"/>
      <c r="AH49" s="68"/>
      <c r="AI49" s="68"/>
      <c r="AJ49" s="73"/>
      <c r="AL49" s="68"/>
      <c r="AM49" s="58"/>
      <c r="AN49" s="58"/>
    </row>
    <row r="50" spans="2:40" ht="13.5" thickBot="1" x14ac:dyDescent="0.25">
      <c r="B50" s="19"/>
      <c r="C50" s="21"/>
      <c r="D50" s="21"/>
      <c r="E50" s="21"/>
      <c r="F50" s="21"/>
      <c r="G50" s="21"/>
      <c r="H50" s="21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21"/>
      <c r="AI50" s="21"/>
      <c r="AJ50" s="23"/>
      <c r="AL50" s="68"/>
      <c r="AM50" s="58"/>
      <c r="AN50" s="58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S6:T6 Y6:Y39 M6:N39 C6:C39">
      <formula1>$AL$5:$AL$7</formula1>
    </dataValidation>
    <dataValidation type="list" allowBlank="1" showInputMessage="1" showErrorMessage="1" sqref="P6 Z6 G6:G39 AB6:AB39">
      <formula1>$AL$5:$AL$13</formula1>
    </dataValidation>
    <dataValidation type="list" allowBlank="1" showInputMessage="1" showErrorMessage="1" sqref="AC6:AE6 AA6 K6:K39 Q6:Q39 U6:U39 X6:X39">
      <formula1>$AL$5:$AL$11</formula1>
    </dataValidation>
    <dataValidation type="list" allowBlank="1" showInputMessage="1" showErrorMessage="1" sqref="O6 R6 H6:J39 V7:V39 V6 AF6 O7:P39 R7:T39 D6:F39 Z7:AA39 AC7:AF39">
      <formula1>$AL$5:$AL$9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AJ40">
      <formula1>$AP$7:$AP$12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4" customWidth="1"/>
    <col min="2" max="2" width="29.28515625" style="24" customWidth="1"/>
    <col min="3" max="9" width="5.5703125" style="24" customWidth="1"/>
    <col min="10" max="10" width="7.5703125" style="24" customWidth="1"/>
    <col min="11" max="11" width="5.5703125" style="24" customWidth="1"/>
    <col min="12" max="12" width="7.7109375" style="24" customWidth="1"/>
    <col min="13" max="22" width="5.5703125" style="24" customWidth="1"/>
    <col min="23" max="23" width="6.7109375" style="24" customWidth="1"/>
    <col min="24" max="32" width="5.5703125" style="24" customWidth="1"/>
    <col min="33" max="33" width="6.7109375" style="24" customWidth="1"/>
    <col min="34" max="34" width="9.28515625" style="24" customWidth="1"/>
    <col min="35" max="35" width="7.85546875" style="24" customWidth="1"/>
    <col min="36" max="36" width="12.5703125" style="24" customWidth="1"/>
    <col min="37" max="37" width="1.85546875" style="24" customWidth="1"/>
    <col min="38" max="38" width="9.5703125" style="24" hidden="1" customWidth="1"/>
    <col min="39" max="39" width="10.7109375" style="24" hidden="1" customWidth="1"/>
    <col min="40" max="40" width="6.7109375" style="24" hidden="1" customWidth="1"/>
    <col min="41" max="41" width="4" style="24" hidden="1" customWidth="1"/>
    <col min="42" max="42" width="2" style="24" hidden="1" customWidth="1"/>
    <col min="43" max="43" width="4" style="24" hidden="1" customWidth="1"/>
    <col min="44" max="44" width="2" style="24" hidden="1" customWidth="1"/>
    <col min="45" max="45" width="4" style="24" hidden="1" customWidth="1"/>
    <col min="46" max="46" width="2" style="24" hidden="1" customWidth="1"/>
    <col min="47" max="47" width="4" style="24" hidden="1" customWidth="1"/>
    <col min="48" max="48" width="2" style="24" hidden="1" customWidth="1"/>
    <col min="49" max="49" width="4" style="24" hidden="1" customWidth="1"/>
    <col min="50" max="50" width="2" style="24" hidden="1" customWidth="1"/>
    <col min="51" max="51" width="4" style="24" hidden="1" customWidth="1"/>
    <col min="52" max="52" width="2" style="24" hidden="1" customWidth="1"/>
    <col min="53" max="53" width="4" style="24" hidden="1" customWidth="1"/>
    <col min="54" max="54" width="2" style="24" hidden="1" customWidth="1"/>
    <col min="55" max="55" width="4" style="24" hidden="1" customWidth="1"/>
    <col min="56" max="56" width="2" style="24" hidden="1" customWidth="1"/>
    <col min="57" max="57" width="4" style="24" hidden="1" customWidth="1"/>
    <col min="58" max="58" width="2" style="24" hidden="1" customWidth="1"/>
    <col min="59" max="59" width="4.140625" style="24" hidden="1" customWidth="1"/>
    <col min="60" max="70" width="3.5703125" style="24" hidden="1" customWidth="1"/>
    <col min="71" max="16384" width="11.42578125" style="24" hidden="1"/>
  </cols>
  <sheetData>
    <row r="1" spans="1:59" s="18" customFormat="1" ht="16.5" thickTop="1" x14ac:dyDescent="0.25">
      <c r="A1" s="11"/>
      <c r="B1" s="12" t="s">
        <v>4</v>
      </c>
      <c r="C1" s="13" t="s">
        <v>36</v>
      </c>
      <c r="D1" s="12"/>
      <c r="E1" s="12"/>
      <c r="F1" s="12"/>
      <c r="G1" s="12" t="s">
        <v>45</v>
      </c>
      <c r="H1" s="12"/>
      <c r="I1" s="14"/>
      <c r="J1" s="14"/>
      <c r="K1" s="14"/>
      <c r="L1" s="14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5"/>
      <c r="AJ1" s="16"/>
      <c r="AK1" s="17"/>
    </row>
    <row r="2" spans="1:59" ht="16.5" thickBot="1" x14ac:dyDescent="0.3">
      <c r="A2" s="19"/>
      <c r="B2" s="81" t="s">
        <v>43</v>
      </c>
      <c r="C2" s="20" t="s">
        <v>32</v>
      </c>
      <c r="D2" s="21"/>
      <c r="E2" s="22"/>
      <c r="F2" s="22"/>
      <c r="G2" s="22"/>
      <c r="H2" s="22"/>
      <c r="I2" s="22"/>
      <c r="J2" s="22"/>
      <c r="K2" s="22"/>
      <c r="L2" s="22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3"/>
    </row>
    <row r="3" spans="1:59" ht="13.5" thickTop="1" x14ac:dyDescent="0.2">
      <c r="A3" s="25"/>
      <c r="B3" s="26"/>
      <c r="C3" s="27" t="s">
        <v>0</v>
      </c>
      <c r="D3" s="27" t="s">
        <v>1</v>
      </c>
      <c r="E3" s="27" t="s">
        <v>14</v>
      </c>
      <c r="F3" s="27" t="s">
        <v>15</v>
      </c>
      <c r="G3" s="27" t="s">
        <v>16</v>
      </c>
      <c r="H3" s="27" t="s">
        <v>23</v>
      </c>
      <c r="I3" s="27" t="s">
        <v>24</v>
      </c>
      <c r="J3" s="27" t="s">
        <v>25</v>
      </c>
      <c r="K3" s="27" t="s">
        <v>35</v>
      </c>
      <c r="L3" s="28" t="s">
        <v>17</v>
      </c>
      <c r="M3" s="27" t="s">
        <v>11</v>
      </c>
      <c r="N3" s="27" t="s">
        <v>12</v>
      </c>
      <c r="O3" s="27" t="s">
        <v>26</v>
      </c>
      <c r="P3" s="27" t="s">
        <v>27</v>
      </c>
      <c r="Q3" s="27" t="s">
        <v>28</v>
      </c>
      <c r="R3" s="27" t="s">
        <v>29</v>
      </c>
      <c r="S3" s="27" t="s">
        <v>37</v>
      </c>
      <c r="T3" s="27" t="s">
        <v>38</v>
      </c>
      <c r="U3" s="27" t="s">
        <v>39</v>
      </c>
      <c r="V3" s="27" t="s">
        <v>40</v>
      </c>
      <c r="W3" s="28" t="s">
        <v>17</v>
      </c>
      <c r="X3" s="27" t="s">
        <v>6</v>
      </c>
      <c r="Y3" s="27" t="s">
        <v>7</v>
      </c>
      <c r="Z3" s="27" t="s">
        <v>20</v>
      </c>
      <c r="AA3" s="27" t="s">
        <v>21</v>
      </c>
      <c r="AB3" s="27" t="s">
        <v>22</v>
      </c>
      <c r="AC3" s="27" t="s">
        <v>30</v>
      </c>
      <c r="AD3" s="27" t="s">
        <v>31</v>
      </c>
      <c r="AE3" s="27" t="s">
        <v>41</v>
      </c>
      <c r="AF3" s="27" t="s">
        <v>42</v>
      </c>
      <c r="AG3" s="28" t="s">
        <v>17</v>
      </c>
      <c r="AH3" s="29" t="s">
        <v>10</v>
      </c>
      <c r="AI3" s="30"/>
      <c r="AJ3" s="82" t="s">
        <v>18</v>
      </c>
      <c r="AK3" s="17"/>
      <c r="AL3" s="17"/>
    </row>
    <row r="4" spans="1:59" ht="25.5" x14ac:dyDescent="0.2">
      <c r="A4" s="31"/>
      <c r="B4" s="32" t="s">
        <v>3</v>
      </c>
      <c r="C4" s="33">
        <v>1</v>
      </c>
      <c r="D4" s="33">
        <v>2</v>
      </c>
      <c r="E4" s="33">
        <v>2</v>
      </c>
      <c r="F4" s="33">
        <v>2</v>
      </c>
      <c r="G4" s="33">
        <v>4</v>
      </c>
      <c r="H4" s="33">
        <v>2</v>
      </c>
      <c r="I4" s="33">
        <v>2</v>
      </c>
      <c r="J4" s="33">
        <v>2</v>
      </c>
      <c r="K4" s="33">
        <v>3</v>
      </c>
      <c r="L4" s="34">
        <f>SUM(C4:K4)</f>
        <v>20</v>
      </c>
      <c r="M4" s="33">
        <v>1</v>
      </c>
      <c r="N4" s="33">
        <v>1</v>
      </c>
      <c r="O4" s="33">
        <v>2</v>
      </c>
      <c r="P4" s="33">
        <v>2</v>
      </c>
      <c r="Q4" s="33">
        <v>3</v>
      </c>
      <c r="R4" s="33">
        <v>2</v>
      </c>
      <c r="S4" s="33">
        <v>2</v>
      </c>
      <c r="T4" s="33">
        <v>2</v>
      </c>
      <c r="U4" s="33">
        <v>3</v>
      </c>
      <c r="V4" s="33">
        <v>2</v>
      </c>
      <c r="W4" s="34">
        <f>SUM(M4:V4)</f>
        <v>20</v>
      </c>
      <c r="X4" s="33">
        <v>2</v>
      </c>
      <c r="Y4" s="33">
        <v>4</v>
      </c>
      <c r="Z4" s="33">
        <v>3</v>
      </c>
      <c r="AA4" s="33">
        <v>2</v>
      </c>
      <c r="AB4" s="33">
        <v>2</v>
      </c>
      <c r="AC4" s="33">
        <v>2</v>
      </c>
      <c r="AD4" s="70">
        <v>2</v>
      </c>
      <c r="AE4" s="33">
        <v>2</v>
      </c>
      <c r="AF4" s="33">
        <v>1</v>
      </c>
      <c r="AG4" s="35">
        <f>SUM(X4:AF4)</f>
        <v>20</v>
      </c>
      <c r="AH4" s="35">
        <f>SUM(L4+W4+AG4)</f>
        <v>60</v>
      </c>
      <c r="AI4" s="36" t="s">
        <v>8</v>
      </c>
      <c r="AJ4" s="83"/>
      <c r="AK4" s="17"/>
      <c r="AL4" s="17"/>
    </row>
    <row r="5" spans="1:59" s="39" customFormat="1" x14ac:dyDescent="0.2">
      <c r="A5" s="37" t="s">
        <v>5</v>
      </c>
      <c r="B5" s="33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7"/>
      <c r="AI5" s="29"/>
      <c r="AJ5" s="84"/>
      <c r="AK5" s="38"/>
      <c r="AL5" s="39">
        <v>0</v>
      </c>
    </row>
    <row r="6" spans="1:59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40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2"/>
      <c r="W6" s="6" t="str">
        <f>IF(COUNTBLANK(M6:V6)=0,SUM(M6:V6)," ")</f>
        <v xml:space="preserve"> </v>
      </c>
      <c r="X6" s="2"/>
      <c r="Y6" s="2"/>
      <c r="Z6" s="2"/>
      <c r="AA6" s="2"/>
      <c r="AB6" s="2"/>
      <c r="AC6" s="2"/>
      <c r="AD6" s="2"/>
      <c r="AE6" s="2"/>
      <c r="AF6" s="2"/>
      <c r="AG6" s="8" t="str">
        <f t="shared" ref="AG6:AG39" si="1">IF(COUNTBLANK(X6:AF6)=0,SUM(X6:AF6)," ")</f>
        <v xml:space="preserve"> </v>
      </c>
      <c r="AH6" s="41" t="str">
        <f t="shared" ref="AH6:AH39" si="2">IF(COUNTBLANK(C6:AG6)=0,SUM(L6+W6+AG6)," ")</f>
        <v xml:space="preserve"> </v>
      </c>
      <c r="AI6" s="42" t="str">
        <f>IF(AH6&lt;12,6,(IF(AH6&lt;30,5,(IF(AH6&lt;37.5,4,(IF(AH6&lt;45,3,(IF(AH6&lt;52.5,2,(IF(AH6&lt;=60,1," ")))))))))))</f>
        <v xml:space="preserve"> </v>
      </c>
      <c r="AJ6" s="9"/>
      <c r="AK6" s="39"/>
      <c r="AL6" s="43">
        <v>0.5</v>
      </c>
      <c r="AM6" s="44">
        <v>1</v>
      </c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</row>
    <row r="7" spans="1:59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40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2"/>
      <c r="W7" s="6" t="str">
        <f t="shared" ref="W7:W39" si="3">IF(COUNTBLANK(M7:V7)=0,SUM(M7:V7)," ")</f>
        <v xml:space="preserve"> </v>
      </c>
      <c r="X7" s="2"/>
      <c r="Y7" s="2"/>
      <c r="Z7" s="2"/>
      <c r="AA7" s="2"/>
      <c r="AB7" s="2"/>
      <c r="AC7" s="2"/>
      <c r="AD7" s="2"/>
      <c r="AE7" s="2"/>
      <c r="AF7" s="2"/>
      <c r="AG7" s="8" t="str">
        <f t="shared" si="1"/>
        <v xml:space="preserve"> </v>
      </c>
      <c r="AH7" s="41" t="str">
        <f t="shared" si="2"/>
        <v xml:space="preserve"> </v>
      </c>
      <c r="AI7" s="42" t="str">
        <f t="shared" ref="AI7:AI39" si="4">IF(AH7&lt;12,6,(IF(AH7&lt;30,5,(IF(AH7&lt;37.5,4,(IF(AH7&lt;45,3,(IF(AH7&lt;52.5,2,(IF(AH7&lt;=60,1," ")))))))))))</f>
        <v xml:space="preserve"> </v>
      </c>
      <c r="AJ7" s="9"/>
      <c r="AK7" s="39"/>
      <c r="AL7" s="39">
        <v>1</v>
      </c>
      <c r="AM7" s="44">
        <v>2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</row>
    <row r="8" spans="1:59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40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2"/>
      <c r="W8" s="6" t="str">
        <f t="shared" si="3"/>
        <v xml:space="preserve"> </v>
      </c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1"/>
        <v xml:space="preserve"> </v>
      </c>
      <c r="AH8" s="41" t="str">
        <f t="shared" si="2"/>
        <v xml:space="preserve"> </v>
      </c>
      <c r="AI8" s="42" t="str">
        <f t="shared" si="4"/>
        <v xml:space="preserve"> </v>
      </c>
      <c r="AJ8" s="9"/>
      <c r="AK8" s="39"/>
      <c r="AL8" s="39">
        <v>1.5</v>
      </c>
      <c r="AM8" s="44">
        <v>3</v>
      </c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</row>
    <row r="9" spans="1:59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40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2"/>
      <c r="W9" s="6" t="str">
        <f t="shared" si="3"/>
        <v xml:space="preserve"> </v>
      </c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1"/>
        <v xml:space="preserve"> </v>
      </c>
      <c r="AH9" s="41" t="str">
        <f t="shared" si="2"/>
        <v xml:space="preserve"> </v>
      </c>
      <c r="AI9" s="42" t="str">
        <f t="shared" si="4"/>
        <v xml:space="preserve"> </v>
      </c>
      <c r="AJ9" s="9"/>
      <c r="AK9" s="39"/>
      <c r="AL9" s="39">
        <v>2</v>
      </c>
      <c r="AM9" s="45">
        <v>4</v>
      </c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</row>
    <row r="10" spans="1:59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40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6" t="str">
        <f t="shared" si="3"/>
        <v xml:space="preserve"> </v>
      </c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1"/>
        <v xml:space="preserve"> </v>
      </c>
      <c r="AH10" s="41" t="str">
        <f t="shared" si="2"/>
        <v xml:space="preserve"> </v>
      </c>
      <c r="AI10" s="42" t="str">
        <f t="shared" si="4"/>
        <v xml:space="preserve"> </v>
      </c>
      <c r="AJ10" s="9"/>
      <c r="AK10" s="39"/>
      <c r="AL10" s="46">
        <v>2.5</v>
      </c>
      <c r="AM10" s="45">
        <v>5</v>
      </c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5"/>
      <c r="BG10" s="45"/>
    </row>
    <row r="11" spans="1:59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40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6" t="str">
        <f t="shared" si="3"/>
        <v xml:space="preserve"> </v>
      </c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1"/>
        <v xml:space="preserve"> </v>
      </c>
      <c r="AH11" s="41" t="str">
        <f t="shared" si="2"/>
        <v xml:space="preserve"> </v>
      </c>
      <c r="AI11" s="42" t="str">
        <f t="shared" si="4"/>
        <v xml:space="preserve"> </v>
      </c>
      <c r="AJ11" s="9"/>
      <c r="AK11" s="39"/>
      <c r="AL11" s="39">
        <v>3</v>
      </c>
      <c r="AM11" s="45">
        <v>6</v>
      </c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</row>
    <row r="12" spans="1:59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40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6" t="str">
        <f t="shared" si="3"/>
        <v xml:space="preserve"> </v>
      </c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1"/>
        <v xml:space="preserve"> </v>
      </c>
      <c r="AH12" s="41" t="str">
        <f t="shared" si="2"/>
        <v xml:space="preserve"> </v>
      </c>
      <c r="AI12" s="42" t="str">
        <f t="shared" si="4"/>
        <v xml:space="preserve"> </v>
      </c>
      <c r="AJ12" s="9"/>
      <c r="AK12" s="39"/>
      <c r="AL12" s="39">
        <v>3.5</v>
      </c>
    </row>
    <row r="13" spans="1:59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40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6" t="str">
        <f t="shared" si="3"/>
        <v xml:space="preserve"> </v>
      </c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1"/>
        <v xml:space="preserve"> </v>
      </c>
      <c r="AH13" s="41" t="str">
        <f t="shared" si="2"/>
        <v xml:space="preserve"> </v>
      </c>
      <c r="AI13" s="42" t="str">
        <f t="shared" si="4"/>
        <v xml:space="preserve"> </v>
      </c>
      <c r="AJ13" s="9"/>
      <c r="AK13" s="39"/>
      <c r="AL13" s="39">
        <v>4</v>
      </c>
    </row>
    <row r="14" spans="1:59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40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6" t="str">
        <f t="shared" si="3"/>
        <v xml:space="preserve"> </v>
      </c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1"/>
        <v xml:space="preserve"> </v>
      </c>
      <c r="AH14" s="41" t="str">
        <f t="shared" si="2"/>
        <v xml:space="preserve"> </v>
      </c>
      <c r="AI14" s="42" t="str">
        <f t="shared" si="4"/>
        <v xml:space="preserve"> </v>
      </c>
      <c r="AJ14" s="9"/>
      <c r="AK14" s="39"/>
      <c r="AL14" s="39">
        <v>4.5</v>
      </c>
    </row>
    <row r="15" spans="1:59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40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6" t="str">
        <f t="shared" si="3"/>
        <v xml:space="preserve"> </v>
      </c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1"/>
        <v xml:space="preserve"> </v>
      </c>
      <c r="AH15" s="41" t="str">
        <f t="shared" si="2"/>
        <v xml:space="preserve"> </v>
      </c>
      <c r="AI15" s="42" t="str">
        <f t="shared" si="4"/>
        <v xml:space="preserve"> </v>
      </c>
      <c r="AJ15" s="9"/>
      <c r="AK15" s="39"/>
      <c r="AL15" s="39">
        <v>5</v>
      </c>
    </row>
    <row r="16" spans="1:59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40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6" t="str">
        <f t="shared" si="3"/>
        <v xml:space="preserve"> </v>
      </c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1"/>
        <v xml:space="preserve"> </v>
      </c>
      <c r="AH16" s="41" t="str">
        <f t="shared" si="2"/>
        <v xml:space="preserve"> </v>
      </c>
      <c r="AI16" s="42" t="str">
        <f t="shared" si="4"/>
        <v xml:space="preserve"> </v>
      </c>
      <c r="AJ16" s="9"/>
      <c r="AK16" s="39"/>
      <c r="AL16" s="39">
        <v>5.5</v>
      </c>
    </row>
    <row r="17" spans="1:38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40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6" t="str">
        <f t="shared" si="3"/>
        <v xml:space="preserve"> </v>
      </c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1"/>
        <v xml:space="preserve"> </v>
      </c>
      <c r="AH17" s="41" t="str">
        <f t="shared" si="2"/>
        <v xml:space="preserve"> </v>
      </c>
      <c r="AI17" s="42" t="str">
        <f t="shared" si="4"/>
        <v xml:space="preserve"> </v>
      </c>
      <c r="AJ17" s="9"/>
      <c r="AK17" s="39"/>
      <c r="AL17" s="39">
        <v>6</v>
      </c>
    </row>
    <row r="18" spans="1:38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40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6" t="str">
        <f t="shared" si="3"/>
        <v xml:space="preserve"> </v>
      </c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1"/>
        <v xml:space="preserve"> </v>
      </c>
      <c r="AH18" s="41" t="str">
        <f t="shared" si="2"/>
        <v xml:space="preserve"> </v>
      </c>
      <c r="AI18" s="42" t="str">
        <f t="shared" si="4"/>
        <v xml:space="preserve"> </v>
      </c>
      <c r="AJ18" s="9"/>
      <c r="AK18" s="39"/>
      <c r="AL18" s="39">
        <v>6.5</v>
      </c>
    </row>
    <row r="19" spans="1:38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40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6" t="str">
        <f t="shared" si="3"/>
        <v xml:space="preserve"> </v>
      </c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1"/>
        <v xml:space="preserve"> </v>
      </c>
      <c r="AH19" s="41" t="str">
        <f t="shared" si="2"/>
        <v xml:space="preserve"> </v>
      </c>
      <c r="AI19" s="42" t="str">
        <f t="shared" si="4"/>
        <v xml:space="preserve"> </v>
      </c>
      <c r="AJ19" s="9"/>
      <c r="AK19" s="39"/>
      <c r="AL19" s="39">
        <v>7</v>
      </c>
    </row>
    <row r="20" spans="1:38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40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6" t="str">
        <f t="shared" si="3"/>
        <v xml:space="preserve"> </v>
      </c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1"/>
        <v xml:space="preserve"> </v>
      </c>
      <c r="AH20" s="41" t="str">
        <f t="shared" si="2"/>
        <v xml:space="preserve"> </v>
      </c>
      <c r="AI20" s="42" t="str">
        <f t="shared" si="4"/>
        <v xml:space="preserve"> </v>
      </c>
      <c r="AJ20" s="9"/>
      <c r="AK20" s="39"/>
      <c r="AL20" s="39">
        <v>7.5</v>
      </c>
    </row>
    <row r="21" spans="1:38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40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6" t="str">
        <f t="shared" si="3"/>
        <v xml:space="preserve"> </v>
      </c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1"/>
        <v xml:space="preserve"> </v>
      </c>
      <c r="AH21" s="41" t="str">
        <f t="shared" si="2"/>
        <v xml:space="preserve"> </v>
      </c>
      <c r="AI21" s="42" t="str">
        <f t="shared" si="4"/>
        <v xml:space="preserve"> </v>
      </c>
      <c r="AJ21" s="9"/>
      <c r="AK21" s="39"/>
      <c r="AL21" s="39">
        <v>8</v>
      </c>
    </row>
    <row r="22" spans="1:38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40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6" t="str">
        <f t="shared" si="3"/>
        <v xml:space="preserve"> </v>
      </c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1"/>
        <v xml:space="preserve"> </v>
      </c>
      <c r="AH22" s="41" t="str">
        <f t="shared" si="2"/>
        <v xml:space="preserve"> </v>
      </c>
      <c r="AI22" s="42" t="str">
        <f t="shared" si="4"/>
        <v xml:space="preserve"> </v>
      </c>
      <c r="AJ22" s="9"/>
      <c r="AK22" s="39"/>
      <c r="AL22" s="39">
        <v>8.5</v>
      </c>
    </row>
    <row r="23" spans="1:38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40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6" t="str">
        <f t="shared" si="3"/>
        <v xml:space="preserve"> </v>
      </c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1"/>
        <v xml:space="preserve"> </v>
      </c>
      <c r="AH23" s="41" t="str">
        <f t="shared" si="2"/>
        <v xml:space="preserve"> </v>
      </c>
      <c r="AI23" s="42" t="str">
        <f t="shared" si="4"/>
        <v xml:space="preserve"> </v>
      </c>
      <c r="AJ23" s="9"/>
      <c r="AK23" s="39"/>
      <c r="AL23" s="39">
        <v>9</v>
      </c>
    </row>
    <row r="24" spans="1:38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40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6" t="str">
        <f t="shared" si="3"/>
        <v xml:space="preserve"> </v>
      </c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1"/>
        <v xml:space="preserve"> </v>
      </c>
      <c r="AH24" s="41" t="str">
        <f t="shared" si="2"/>
        <v xml:space="preserve"> </v>
      </c>
      <c r="AI24" s="42" t="str">
        <f t="shared" si="4"/>
        <v xml:space="preserve"> </v>
      </c>
      <c r="AJ24" s="9"/>
      <c r="AK24" s="39"/>
      <c r="AL24" s="39">
        <v>9.5</v>
      </c>
    </row>
    <row r="25" spans="1:38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40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6" t="str">
        <f t="shared" si="3"/>
        <v xml:space="preserve"> </v>
      </c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1"/>
        <v xml:space="preserve"> </v>
      </c>
      <c r="AH25" s="41" t="str">
        <f t="shared" si="2"/>
        <v xml:space="preserve"> </v>
      </c>
      <c r="AI25" s="42" t="str">
        <f t="shared" si="4"/>
        <v xml:space="preserve"> </v>
      </c>
      <c r="AJ25" s="9"/>
      <c r="AK25" s="39"/>
      <c r="AL25" s="39">
        <v>10</v>
      </c>
    </row>
    <row r="26" spans="1:38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40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6" t="str">
        <f t="shared" si="3"/>
        <v xml:space="preserve"> </v>
      </c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1"/>
        <v xml:space="preserve"> </v>
      </c>
      <c r="AH26" s="41" t="str">
        <f t="shared" si="2"/>
        <v xml:space="preserve"> </v>
      </c>
      <c r="AI26" s="42" t="str">
        <f t="shared" si="4"/>
        <v xml:space="preserve"> </v>
      </c>
      <c r="AJ26" s="9"/>
      <c r="AK26" s="39"/>
      <c r="AL26" s="39">
        <v>10.5</v>
      </c>
    </row>
    <row r="27" spans="1:38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40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6" t="str">
        <f t="shared" si="3"/>
        <v xml:space="preserve"> </v>
      </c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1"/>
        <v xml:space="preserve"> </v>
      </c>
      <c r="AH27" s="41" t="str">
        <f t="shared" si="2"/>
        <v xml:space="preserve"> </v>
      </c>
      <c r="AI27" s="42" t="str">
        <f t="shared" si="4"/>
        <v xml:space="preserve"> </v>
      </c>
      <c r="AJ27" s="9"/>
      <c r="AK27" s="39"/>
      <c r="AL27" s="39">
        <v>11</v>
      </c>
    </row>
    <row r="28" spans="1:38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40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6" t="str">
        <f t="shared" si="3"/>
        <v xml:space="preserve"> </v>
      </c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1"/>
        <v xml:space="preserve"> </v>
      </c>
      <c r="AH28" s="41" t="str">
        <f t="shared" si="2"/>
        <v xml:space="preserve"> </v>
      </c>
      <c r="AI28" s="42" t="str">
        <f t="shared" si="4"/>
        <v xml:space="preserve"> </v>
      </c>
      <c r="AJ28" s="9"/>
      <c r="AK28" s="39"/>
      <c r="AL28" s="39">
        <v>11.5</v>
      </c>
    </row>
    <row r="29" spans="1:38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40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6" t="str">
        <f t="shared" si="3"/>
        <v xml:space="preserve"> </v>
      </c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1"/>
        <v xml:space="preserve"> </v>
      </c>
      <c r="AH29" s="41" t="str">
        <f t="shared" si="2"/>
        <v xml:space="preserve"> </v>
      </c>
      <c r="AI29" s="42" t="str">
        <f t="shared" si="4"/>
        <v xml:space="preserve"> </v>
      </c>
      <c r="AJ29" s="9"/>
      <c r="AK29" s="39"/>
      <c r="AL29" s="39">
        <v>12</v>
      </c>
    </row>
    <row r="30" spans="1:38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40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6" t="str">
        <f t="shared" si="3"/>
        <v xml:space="preserve"> </v>
      </c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1"/>
        <v xml:space="preserve"> </v>
      </c>
      <c r="AH30" s="41" t="str">
        <f t="shared" si="2"/>
        <v xml:space="preserve"> </v>
      </c>
      <c r="AI30" s="42" t="str">
        <f t="shared" si="4"/>
        <v xml:space="preserve"> </v>
      </c>
      <c r="AJ30" s="9"/>
      <c r="AK30" s="39"/>
      <c r="AL30" s="39">
        <v>12.5</v>
      </c>
    </row>
    <row r="31" spans="1:38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40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6" t="str">
        <f t="shared" si="3"/>
        <v xml:space="preserve"> </v>
      </c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1"/>
        <v xml:space="preserve"> </v>
      </c>
      <c r="AH31" s="41" t="str">
        <f t="shared" si="2"/>
        <v xml:space="preserve"> </v>
      </c>
      <c r="AI31" s="42" t="str">
        <f t="shared" si="4"/>
        <v xml:space="preserve"> </v>
      </c>
      <c r="AJ31" s="9"/>
      <c r="AK31" s="39"/>
      <c r="AL31" s="39">
        <v>13</v>
      </c>
    </row>
    <row r="32" spans="1:38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40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6" t="str">
        <f t="shared" si="3"/>
        <v xml:space="preserve"> </v>
      </c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1"/>
        <v xml:space="preserve"> </v>
      </c>
      <c r="AH32" s="41" t="str">
        <f t="shared" si="2"/>
        <v xml:space="preserve"> </v>
      </c>
      <c r="AI32" s="42" t="str">
        <f t="shared" si="4"/>
        <v xml:space="preserve"> </v>
      </c>
      <c r="AJ32" s="9"/>
      <c r="AK32" s="39"/>
      <c r="AL32" s="39">
        <v>13.5</v>
      </c>
    </row>
    <row r="33" spans="1:40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40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6" t="str">
        <f t="shared" si="3"/>
        <v xml:space="preserve"> </v>
      </c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1"/>
        <v xml:space="preserve"> </v>
      </c>
      <c r="AH33" s="41" t="str">
        <f t="shared" si="2"/>
        <v xml:space="preserve"> </v>
      </c>
      <c r="AI33" s="42" t="str">
        <f t="shared" si="4"/>
        <v xml:space="preserve"> </v>
      </c>
      <c r="AJ33" s="9"/>
      <c r="AK33" s="39"/>
      <c r="AL33" s="39">
        <v>14</v>
      </c>
    </row>
    <row r="34" spans="1:40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40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6" t="str">
        <f t="shared" si="3"/>
        <v xml:space="preserve"> </v>
      </c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1"/>
        <v xml:space="preserve"> </v>
      </c>
      <c r="AH34" s="41" t="str">
        <f t="shared" si="2"/>
        <v xml:space="preserve"> </v>
      </c>
      <c r="AI34" s="42" t="str">
        <f t="shared" si="4"/>
        <v xml:space="preserve"> </v>
      </c>
      <c r="AJ34" s="9"/>
      <c r="AK34" s="39"/>
      <c r="AL34" s="39">
        <v>14.5</v>
      </c>
    </row>
    <row r="35" spans="1:40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40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6" t="str">
        <f t="shared" si="3"/>
        <v xml:space="preserve"> </v>
      </c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1"/>
        <v xml:space="preserve"> </v>
      </c>
      <c r="AH35" s="41" t="str">
        <f t="shared" si="2"/>
        <v xml:space="preserve"> </v>
      </c>
      <c r="AI35" s="42" t="str">
        <f t="shared" si="4"/>
        <v xml:space="preserve"> </v>
      </c>
      <c r="AJ35" s="9"/>
      <c r="AK35" s="39"/>
      <c r="AL35" s="39">
        <v>15</v>
      </c>
    </row>
    <row r="36" spans="1:40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40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6" t="str">
        <f t="shared" si="3"/>
        <v xml:space="preserve"> </v>
      </c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1"/>
        <v xml:space="preserve"> </v>
      </c>
      <c r="AH36" s="41" t="str">
        <f t="shared" si="2"/>
        <v xml:space="preserve"> </v>
      </c>
      <c r="AI36" s="42" t="str">
        <f t="shared" si="4"/>
        <v xml:space="preserve"> </v>
      </c>
      <c r="AJ36" s="9"/>
      <c r="AK36" s="39"/>
      <c r="AL36" s="39"/>
    </row>
    <row r="37" spans="1:40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40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6" t="str">
        <f t="shared" si="3"/>
        <v xml:space="preserve"> </v>
      </c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1"/>
        <v xml:space="preserve"> </v>
      </c>
      <c r="AH37" s="41" t="str">
        <f t="shared" si="2"/>
        <v xml:space="preserve"> </v>
      </c>
      <c r="AI37" s="42" t="str">
        <f t="shared" si="4"/>
        <v xml:space="preserve"> </v>
      </c>
      <c r="AJ37" s="9"/>
      <c r="AK37" s="39"/>
      <c r="AL37" s="39"/>
    </row>
    <row r="38" spans="1:40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40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6" t="str">
        <f t="shared" si="3"/>
        <v xml:space="preserve"> </v>
      </c>
      <c r="X38" s="2"/>
      <c r="Y38" s="2"/>
      <c r="Z38" s="2"/>
      <c r="AA38" s="2"/>
      <c r="AB38" s="2"/>
      <c r="AC38" s="2"/>
      <c r="AD38" s="2"/>
      <c r="AE38" s="2"/>
      <c r="AF38" s="2"/>
      <c r="AG38" s="8" t="str">
        <f t="shared" si="1"/>
        <v xml:space="preserve"> </v>
      </c>
      <c r="AH38" s="40" t="str">
        <f t="shared" si="2"/>
        <v xml:space="preserve"> </v>
      </c>
      <c r="AI38" s="42" t="str">
        <f t="shared" si="4"/>
        <v xml:space="preserve"> </v>
      </c>
      <c r="AJ38" s="9"/>
      <c r="AK38" s="39"/>
      <c r="AL38" s="39"/>
    </row>
    <row r="39" spans="1:40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8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7" t="str">
        <f t="shared" si="3"/>
        <v xml:space="preserve"> </v>
      </c>
      <c r="X39" s="5"/>
      <c r="Y39" s="5"/>
      <c r="Z39" s="5"/>
      <c r="AA39" s="5"/>
      <c r="AB39" s="5"/>
      <c r="AC39" s="5"/>
      <c r="AD39" s="5"/>
      <c r="AE39" s="5"/>
      <c r="AF39" s="5"/>
      <c r="AG39" s="7" t="str">
        <f t="shared" si="1"/>
        <v xml:space="preserve"> </v>
      </c>
      <c r="AH39" s="48" t="str">
        <f t="shared" si="2"/>
        <v xml:space="preserve"> </v>
      </c>
      <c r="AI39" s="42" t="str">
        <f t="shared" si="4"/>
        <v xml:space="preserve"> </v>
      </c>
      <c r="AJ39" s="10"/>
      <c r="AK39" s="39"/>
      <c r="AL39" s="39"/>
    </row>
    <row r="40" spans="1:40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2"/>
      <c r="AJ40" s="52"/>
      <c r="AK40" s="49"/>
    </row>
    <row r="41" spans="1:40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5"/>
      <c r="AK41" s="49"/>
    </row>
    <row r="42" spans="1:40" s="18" customFormat="1" ht="15.75" x14ac:dyDescent="0.2">
      <c r="B42" s="88" t="s">
        <v>50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90"/>
    </row>
    <row r="43" spans="1:40" s="18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8"/>
      <c r="AJ43" s="59"/>
    </row>
    <row r="44" spans="1:40" ht="13.5" thickBot="1" x14ac:dyDescent="0.25">
      <c r="A44" s="38"/>
      <c r="B44" s="60"/>
      <c r="C44" s="33" t="str">
        <f>C3</f>
        <v>1a</v>
      </c>
      <c r="D44" s="33" t="str">
        <f t="shared" ref="D44:AD44" si="5">D3</f>
        <v>1b</v>
      </c>
      <c r="E44" s="33" t="str">
        <f t="shared" si="5"/>
        <v>1c</v>
      </c>
      <c r="F44" s="33" t="str">
        <f t="shared" si="5"/>
        <v>1d</v>
      </c>
      <c r="G44" s="33" t="str">
        <f t="shared" si="5"/>
        <v>1e</v>
      </c>
      <c r="H44" s="33" t="str">
        <f t="shared" si="5"/>
        <v>1f</v>
      </c>
      <c r="I44" s="33" t="str">
        <f t="shared" si="5"/>
        <v>1g</v>
      </c>
      <c r="J44" s="33" t="str">
        <f t="shared" si="5"/>
        <v>1h</v>
      </c>
      <c r="K44" s="33" t="str">
        <f t="shared" si="5"/>
        <v>1i</v>
      </c>
      <c r="L44" s="33" t="str">
        <f t="shared" si="5"/>
        <v>∑</v>
      </c>
      <c r="M44" s="33" t="str">
        <f t="shared" si="5"/>
        <v>2a</v>
      </c>
      <c r="N44" s="33" t="str">
        <f t="shared" si="5"/>
        <v>2b</v>
      </c>
      <c r="O44" s="33" t="str">
        <f t="shared" si="5"/>
        <v>2c</v>
      </c>
      <c r="P44" s="33" t="str">
        <f t="shared" si="5"/>
        <v>2d</v>
      </c>
      <c r="Q44" s="33" t="str">
        <f t="shared" si="5"/>
        <v>2e</v>
      </c>
      <c r="R44" s="33" t="str">
        <f t="shared" si="5"/>
        <v>2f</v>
      </c>
      <c r="S44" s="33" t="str">
        <f t="shared" si="5"/>
        <v>2g</v>
      </c>
      <c r="T44" s="33" t="str">
        <f t="shared" si="5"/>
        <v>2h</v>
      </c>
      <c r="U44" s="33" t="str">
        <f t="shared" si="5"/>
        <v>2i</v>
      </c>
      <c r="V44" s="33" t="str">
        <f t="shared" si="5"/>
        <v>2j</v>
      </c>
      <c r="W44" s="33" t="str">
        <f t="shared" si="5"/>
        <v>∑</v>
      </c>
      <c r="X44" s="33" t="str">
        <f t="shared" si="5"/>
        <v>3a</v>
      </c>
      <c r="Y44" s="33" t="str">
        <f t="shared" si="5"/>
        <v>3b</v>
      </c>
      <c r="Z44" s="33" t="str">
        <f t="shared" si="5"/>
        <v>3c</v>
      </c>
      <c r="AA44" s="33" t="str">
        <f t="shared" si="5"/>
        <v>3d</v>
      </c>
      <c r="AB44" s="33" t="str">
        <f t="shared" si="5"/>
        <v>3e</v>
      </c>
      <c r="AC44" s="33" t="str">
        <f t="shared" si="5"/>
        <v>3f</v>
      </c>
      <c r="AD44" s="33" t="str">
        <f t="shared" si="5"/>
        <v>3g</v>
      </c>
      <c r="AE44" s="33" t="str">
        <f t="shared" ref="AE44:AF44" si="6">AE3</f>
        <v>3h</v>
      </c>
      <c r="AF44" s="33" t="str">
        <f t="shared" si="6"/>
        <v>3i</v>
      </c>
      <c r="AG44" s="61" t="str">
        <f>AG3</f>
        <v>∑</v>
      </c>
      <c r="AH44" s="62" t="str">
        <f>AH3</f>
        <v>Summe</v>
      </c>
      <c r="AI44" s="58"/>
      <c r="AJ44" s="63" t="s">
        <v>34</v>
      </c>
    </row>
    <row r="45" spans="1:40" ht="26.25" thickBot="1" x14ac:dyDescent="0.25">
      <c r="A45" s="17"/>
      <c r="B45" s="64" t="s">
        <v>2</v>
      </c>
      <c r="C45" s="65" t="str">
        <f t="shared" ref="C45:AH45" si="7">IF(COUNT(C6:C39)=0," ",ROUND(SUM(C6:C39)/COUNT(C6:C39),2))</f>
        <v xml:space="preserve"> </v>
      </c>
      <c r="D45" s="65" t="str">
        <f t="shared" si="7"/>
        <v xml:space="preserve"> </v>
      </c>
      <c r="E45" s="65" t="str">
        <f t="shared" si="7"/>
        <v xml:space="preserve"> </v>
      </c>
      <c r="F45" s="65" t="str">
        <f t="shared" si="7"/>
        <v xml:space="preserve"> </v>
      </c>
      <c r="G45" s="65" t="str">
        <f t="shared" si="7"/>
        <v xml:space="preserve"> </v>
      </c>
      <c r="H45" s="65" t="str">
        <f t="shared" si="7"/>
        <v xml:space="preserve"> </v>
      </c>
      <c r="I45" s="65" t="str">
        <f t="shared" si="7"/>
        <v xml:space="preserve"> </v>
      </c>
      <c r="J45" s="65" t="str">
        <f t="shared" si="7"/>
        <v xml:space="preserve"> </v>
      </c>
      <c r="K45" s="65" t="str">
        <f t="shared" si="7"/>
        <v xml:space="preserve"> </v>
      </c>
      <c r="L45" s="65" t="str">
        <f t="shared" si="7"/>
        <v xml:space="preserve"> </v>
      </c>
      <c r="M45" s="65" t="str">
        <f t="shared" si="7"/>
        <v xml:space="preserve"> </v>
      </c>
      <c r="N45" s="65" t="str">
        <f t="shared" si="7"/>
        <v xml:space="preserve"> </v>
      </c>
      <c r="O45" s="65" t="str">
        <f t="shared" si="7"/>
        <v xml:space="preserve"> </v>
      </c>
      <c r="P45" s="65" t="str">
        <f t="shared" si="7"/>
        <v xml:space="preserve"> </v>
      </c>
      <c r="Q45" s="65" t="str">
        <f t="shared" si="7"/>
        <v xml:space="preserve"> </v>
      </c>
      <c r="R45" s="65" t="str">
        <f t="shared" si="7"/>
        <v xml:space="preserve"> </v>
      </c>
      <c r="S45" s="65" t="str">
        <f t="shared" si="7"/>
        <v xml:space="preserve"> </v>
      </c>
      <c r="T45" s="65" t="str">
        <f t="shared" si="7"/>
        <v xml:space="preserve"> </v>
      </c>
      <c r="U45" s="65" t="str">
        <f t="shared" si="7"/>
        <v xml:space="preserve"> </v>
      </c>
      <c r="V45" s="65" t="str">
        <f t="shared" si="7"/>
        <v xml:space="preserve"> </v>
      </c>
      <c r="W45" s="65" t="str">
        <f t="shared" si="7"/>
        <v xml:space="preserve"> </v>
      </c>
      <c r="X45" s="65" t="str">
        <f t="shared" si="7"/>
        <v xml:space="preserve"> </v>
      </c>
      <c r="Y45" s="65" t="str">
        <f t="shared" si="7"/>
        <v xml:space="preserve"> </v>
      </c>
      <c r="Z45" s="65" t="str">
        <f>IF(COUNT(Z6:Z39)=0," ",ROUND(SUM(Z6:Z39)/COUNT(Z6:Z39),2))</f>
        <v xml:space="preserve"> </v>
      </c>
      <c r="AA45" s="65" t="str">
        <f>IF(COUNT(AA6:AA39)=0," ",ROUND(SUM(AA6:AA39)/COUNT(AA6:AA39),2))</f>
        <v xml:space="preserve"> </v>
      </c>
      <c r="AB45" s="65" t="str">
        <f t="shared" si="7"/>
        <v xml:space="preserve"> </v>
      </c>
      <c r="AC45" s="65" t="str">
        <f t="shared" si="7"/>
        <v xml:space="preserve"> </v>
      </c>
      <c r="AD45" s="65" t="str">
        <f t="shared" si="7"/>
        <v xml:space="preserve"> </v>
      </c>
      <c r="AE45" s="65" t="str">
        <f t="shared" ref="AE45:AF45" si="8">IF(COUNT(AE6:AE39)=0," ",ROUND(SUM(AE6:AE39)/COUNT(AE6:AE39),2))</f>
        <v xml:space="preserve"> </v>
      </c>
      <c r="AF45" s="65" t="str">
        <f t="shared" si="8"/>
        <v xml:space="preserve"> </v>
      </c>
      <c r="AG45" s="66" t="str">
        <f t="shared" si="7"/>
        <v xml:space="preserve"> </v>
      </c>
      <c r="AH45" s="66" t="str">
        <f t="shared" si="7"/>
        <v xml:space="preserve"> </v>
      </c>
      <c r="AI45" s="58"/>
      <c r="AJ45" s="67" t="s">
        <v>18</v>
      </c>
    </row>
    <row r="46" spans="1:40" ht="13.5" thickBot="1" x14ac:dyDescent="0.25">
      <c r="B46" s="60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58"/>
      <c r="AJ46" s="69" t="str">
        <f>IF(COUNT(AJ6:AJ39)=0," ",ROUND((SUM(AJ6:AJ39)/COUNT(AJ6:AJ39)),2))</f>
        <v xml:space="preserve"> </v>
      </c>
    </row>
    <row r="47" spans="1:40" x14ac:dyDescent="0.2">
      <c r="B47" s="60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58"/>
      <c r="AJ47" s="59"/>
    </row>
    <row r="48" spans="1:40" ht="27.75" customHeight="1" thickBot="1" x14ac:dyDescent="0.25">
      <c r="B48" s="64" t="s">
        <v>19</v>
      </c>
      <c r="C48" s="70">
        <v>1</v>
      </c>
      <c r="D48" s="70">
        <v>2</v>
      </c>
      <c r="E48" s="70">
        <v>3</v>
      </c>
      <c r="F48" s="70">
        <v>4</v>
      </c>
      <c r="G48" s="70">
        <v>5</v>
      </c>
      <c r="H48" s="70">
        <v>6</v>
      </c>
      <c r="I48" s="71"/>
      <c r="J48" s="72" t="s">
        <v>33</v>
      </c>
      <c r="K48" s="79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68"/>
      <c r="AI48" s="68"/>
      <c r="AJ48" s="73"/>
      <c r="AL48" s="68"/>
      <c r="AM48" s="58"/>
      <c r="AN48" s="58"/>
    </row>
    <row r="49" spans="2:40" ht="13.5" thickBot="1" x14ac:dyDescent="0.25">
      <c r="B49" s="74"/>
      <c r="C49" s="75" t="str">
        <f>IF(COUNT(AI6:AI39)=0," ",COUNTIF($AI$6:$AI$39,1))</f>
        <v xml:space="preserve"> </v>
      </c>
      <c r="D49" s="76" t="str">
        <f>IF(COUNT(AI6:AI39)=0," ",COUNTIF($AI$6:$AI$39,2))</f>
        <v xml:space="preserve"> </v>
      </c>
      <c r="E49" s="76" t="str">
        <f>IF(COUNT(AI6:AI39)=0," ",COUNTIF($AI$6:$AI$39,3))</f>
        <v xml:space="preserve"> </v>
      </c>
      <c r="F49" s="76" t="str">
        <f>IF(COUNT(AI6:AI39)=0," ",COUNTIF($AI$6:$AI$39,4))</f>
        <v xml:space="preserve"> </v>
      </c>
      <c r="G49" s="76" t="str">
        <f>IF(COUNT(AI6:AI39)=0," ",COUNTIF($AI$6:$AI$39,5))</f>
        <v xml:space="preserve"> </v>
      </c>
      <c r="H49" s="77" t="str">
        <f>IF(COUNT(AI6:AI39)=0," ",COUNTIF($AI$6:$AI$39,6))</f>
        <v xml:space="preserve"> </v>
      </c>
      <c r="I49" s="71"/>
      <c r="J49" s="77" t="str">
        <f>IF(COUNT(AI6:AI39)=0," ",ROUND((SUM(AI6:AI39)/COUNT(AI6:AI39)),2))</f>
        <v xml:space="preserve"> </v>
      </c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68"/>
      <c r="AC49" s="71"/>
      <c r="AD49" s="71"/>
      <c r="AE49" s="68"/>
      <c r="AF49" s="71"/>
      <c r="AG49" s="71"/>
      <c r="AH49" s="68"/>
      <c r="AI49" s="68"/>
      <c r="AJ49" s="73"/>
      <c r="AL49" s="68"/>
      <c r="AM49" s="58"/>
      <c r="AN49" s="58"/>
    </row>
    <row r="50" spans="2:40" ht="13.5" thickBot="1" x14ac:dyDescent="0.25">
      <c r="B50" s="19"/>
      <c r="C50" s="21"/>
      <c r="D50" s="21"/>
      <c r="E50" s="21"/>
      <c r="F50" s="21"/>
      <c r="G50" s="21"/>
      <c r="H50" s="21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21"/>
      <c r="AI50" s="21"/>
      <c r="AJ50" s="23"/>
      <c r="AL50" s="68"/>
      <c r="AM50" s="58"/>
      <c r="AN50" s="58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D6:F39 R7:T39 H6:J39 O6 R6 V6:V39 O7:P39 AA6:AE39 X6:X39">
      <formula1>$AL$5:$AL$9</formula1>
    </dataValidation>
    <dataValidation type="list" allowBlank="1" showInputMessage="1" showErrorMessage="1" sqref="K6:K39 Q6:Q39 U6:U39 Z6:Z39">
      <formula1>$AL$5:$AL$11</formula1>
    </dataValidation>
    <dataValidation type="list" allowBlank="1" showInputMessage="1" showErrorMessage="1" sqref="G6:G39 P6 Y6:Y39">
      <formula1>$AL$5:$AL$13</formula1>
    </dataValidation>
    <dataValidation type="list" allowBlank="1" showInputMessage="1" showErrorMessage="1" sqref="C6:C39 S6:T6 M6:N39 AF6:AF39">
      <formula1>$AL$5:$AL$7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Information</vt:lpstr>
      <vt:lpstr>NT IGS-G GTR W1</vt:lpstr>
      <vt:lpstr>NT IGS-G GTR W2</vt:lpstr>
      <vt:lpstr>'NT IGS-G GTR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2020-05-28T07:42:24Z</dcterms:modified>
</cp:coreProperties>
</file>